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arketing\M1601_bis_M1650\M1609_ Preisteuerung E2\"/>
    </mc:Choice>
  </mc:AlternateContent>
  <xr:revisionPtr revIDLastSave="0" documentId="8_{822C2BD6-C5C3-4279-B25C-B0BA57AA8F93}" xr6:coauthVersionLast="47" xr6:coauthVersionMax="47" xr10:uidLastSave="{00000000-0000-0000-0000-000000000000}"/>
  <bookViews>
    <workbookView xWindow="-120" yWindow="-120" windowWidth="29040" windowHeight="15840" xr2:uid="{B6B608F9-6765-4A0D-A2AF-A771A97E2575}"/>
  </bookViews>
  <sheets>
    <sheet name="VK-Preise 01.01.2023" sheetId="1" r:id="rId1"/>
    <sheet name="Preisstellung" sheetId="2" r:id="rId2"/>
  </sheets>
  <definedNames>
    <definedName name="_xlnm._FilterDatabase" localSheetId="0" hidden="1">'VK-Preise 01.01.2023'!$F$7:$P$1011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4" i="1"/>
  <c r="P205" i="1"/>
  <c r="P206" i="1"/>
  <c r="P208" i="1"/>
  <c r="P209" i="1"/>
  <c r="P210" i="1"/>
  <c r="P211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7" i="1"/>
  <c r="P388" i="1"/>
  <c r="P389" i="1"/>
  <c r="P390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8" i="1"/>
  <c r="P529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1" i="1"/>
  <c r="P822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2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40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9" i="1"/>
  <c r="N21" i="1" l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4" i="1"/>
  <c r="N205" i="1"/>
  <c r="N206" i="1"/>
  <c r="N208" i="1"/>
  <c r="N209" i="1"/>
  <c r="N210" i="1"/>
  <c r="N211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7" i="1"/>
  <c r="N388" i="1"/>
  <c r="N389" i="1"/>
  <c r="N390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8" i="1"/>
  <c r="N529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1" i="1"/>
  <c r="N822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2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40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" i="1"/>
  <c r="N11" i="1"/>
  <c r="N12" i="1"/>
  <c r="N13" i="1"/>
  <c r="N14" i="1"/>
  <c r="N15" i="1"/>
  <c r="N16" i="1"/>
  <c r="N17" i="1"/>
  <c r="N18" i="1"/>
  <c r="N19" i="1"/>
  <c r="N9" i="1"/>
  <c r="L9" i="1"/>
  <c r="L11" i="1" l="1"/>
  <c r="L10" i="1"/>
  <c r="L12" i="1"/>
  <c r="L13" i="1"/>
  <c r="L14" i="1"/>
  <c r="L15" i="1"/>
  <c r="L16" i="1"/>
  <c r="L17" i="1"/>
  <c r="L18" i="1"/>
  <c r="L19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4" i="1"/>
  <c r="L205" i="1"/>
  <c r="L206" i="1"/>
  <c r="L208" i="1"/>
  <c r="L209" i="1"/>
  <c r="L210" i="1"/>
  <c r="L211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7" i="1"/>
  <c r="L388" i="1"/>
  <c r="L389" i="1"/>
  <c r="L390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8" i="1"/>
  <c r="L529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1" i="1"/>
  <c r="L822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2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40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K10" i="1" l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M296" i="1" s="1"/>
  <c r="K315" i="1"/>
  <c r="M315" i="1" s="1"/>
  <c r="K316" i="1"/>
  <c r="M316" i="1" s="1"/>
  <c r="K317" i="1"/>
  <c r="M317" i="1" s="1"/>
  <c r="K318" i="1"/>
  <c r="M318" i="1" s="1"/>
  <c r="K319" i="1"/>
  <c r="M319" i="1" s="1"/>
  <c r="K320" i="1"/>
  <c r="M320" i="1" s="1"/>
  <c r="K321" i="1"/>
  <c r="M321" i="1" s="1"/>
  <c r="K322" i="1"/>
  <c r="M322" i="1" s="1"/>
  <c r="K323" i="1"/>
  <c r="M323" i="1" s="1"/>
  <c r="K324" i="1"/>
  <c r="M324" i="1" s="1"/>
  <c r="K325" i="1"/>
  <c r="M325" i="1" s="1"/>
  <c r="K326" i="1"/>
  <c r="M326" i="1" s="1"/>
  <c r="K328" i="1"/>
  <c r="M328" i="1" s="1"/>
  <c r="K329" i="1"/>
  <c r="M329" i="1" s="1"/>
  <c r="K330" i="1"/>
  <c r="M330" i="1" s="1"/>
  <c r="K331" i="1"/>
  <c r="M331" i="1" s="1"/>
  <c r="K332" i="1"/>
  <c r="M332" i="1" s="1"/>
  <c r="K333" i="1"/>
  <c r="M333" i="1" s="1"/>
  <c r="K334" i="1"/>
  <c r="M334" i="1" s="1"/>
  <c r="K336" i="1"/>
  <c r="M336" i="1" s="1"/>
  <c r="K337" i="1"/>
  <c r="M337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346" i="1"/>
  <c r="M346" i="1" s="1"/>
  <c r="K347" i="1"/>
  <c r="M347" i="1" s="1"/>
  <c r="K348" i="1"/>
  <c r="M348" i="1" s="1"/>
  <c r="K349" i="1"/>
  <c r="M349" i="1" s="1"/>
  <c r="K350" i="1"/>
  <c r="M350" i="1" s="1"/>
  <c r="K351" i="1"/>
  <c r="M351" i="1" s="1"/>
  <c r="K352" i="1"/>
  <c r="M352" i="1" s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M360" i="1" s="1"/>
  <c r="K361" i="1"/>
  <c r="M361" i="1" s="1"/>
  <c r="K362" i="1"/>
  <c r="M362" i="1" s="1"/>
  <c r="K363" i="1"/>
  <c r="M363" i="1" s="1"/>
  <c r="K364" i="1"/>
  <c r="M364" i="1" s="1"/>
  <c r="K365" i="1"/>
  <c r="M365" i="1" s="1"/>
  <c r="K366" i="1"/>
  <c r="M366" i="1" s="1"/>
  <c r="K528" i="1"/>
  <c r="M528" i="1" s="1"/>
  <c r="K529" i="1"/>
  <c r="M529" i="1" s="1"/>
  <c r="K543" i="1"/>
  <c r="M543" i="1" s="1"/>
  <c r="K544" i="1"/>
  <c r="M544" i="1" s="1"/>
  <c r="K545" i="1"/>
  <c r="M545" i="1" s="1"/>
  <c r="K546" i="1"/>
  <c r="M546" i="1" s="1"/>
  <c r="K547" i="1"/>
  <c r="M547" i="1" s="1"/>
  <c r="K548" i="1"/>
  <c r="M548" i="1" s="1"/>
  <c r="K549" i="1"/>
  <c r="M549" i="1" s="1"/>
  <c r="K550" i="1"/>
  <c r="M550" i="1" s="1"/>
  <c r="K551" i="1"/>
  <c r="M551" i="1" s="1"/>
  <c r="K552" i="1"/>
  <c r="M552" i="1" s="1"/>
  <c r="K553" i="1"/>
  <c r="M553" i="1" s="1"/>
  <c r="K554" i="1"/>
  <c r="M554" i="1" s="1"/>
  <c r="K555" i="1"/>
  <c r="M555" i="1" s="1"/>
  <c r="K556" i="1"/>
  <c r="M556" i="1" s="1"/>
  <c r="K557" i="1"/>
  <c r="M557" i="1" s="1"/>
  <c r="K558" i="1"/>
  <c r="M558" i="1" s="1"/>
  <c r="K559" i="1"/>
  <c r="M559" i="1" s="1"/>
  <c r="K560" i="1"/>
  <c r="M560" i="1" s="1"/>
  <c r="K561" i="1"/>
  <c r="M561" i="1" s="1"/>
  <c r="K562" i="1"/>
  <c r="M562" i="1" s="1"/>
  <c r="K563" i="1"/>
  <c r="M563" i="1" s="1"/>
  <c r="K564" i="1"/>
  <c r="M564" i="1" s="1"/>
  <c r="K565" i="1"/>
  <c r="M565" i="1" s="1"/>
  <c r="K566" i="1"/>
  <c r="M566" i="1" s="1"/>
  <c r="K567" i="1"/>
  <c r="M567" i="1" s="1"/>
  <c r="K568" i="1"/>
  <c r="M568" i="1" s="1"/>
  <c r="K569" i="1"/>
  <c r="M569" i="1" s="1"/>
  <c r="K570" i="1"/>
  <c r="M570" i="1" s="1"/>
  <c r="K571" i="1"/>
  <c r="M571" i="1" s="1"/>
  <c r="K572" i="1"/>
  <c r="M572" i="1" s="1"/>
  <c r="K573" i="1"/>
  <c r="M573" i="1" s="1"/>
  <c r="K574" i="1"/>
  <c r="M574" i="1" s="1"/>
  <c r="K575" i="1"/>
  <c r="M575" i="1" s="1"/>
  <c r="K576" i="1"/>
  <c r="M576" i="1" s="1"/>
  <c r="K577" i="1"/>
  <c r="M577" i="1" s="1"/>
  <c r="K578" i="1"/>
  <c r="M578" i="1" s="1"/>
  <c r="K580" i="1"/>
  <c r="M580" i="1" s="1"/>
  <c r="K581" i="1"/>
  <c r="M581" i="1" s="1"/>
  <c r="K582" i="1"/>
  <c r="M582" i="1" s="1"/>
  <c r="K583" i="1"/>
  <c r="M583" i="1" s="1"/>
  <c r="K584" i="1"/>
  <c r="M584" i="1" s="1"/>
  <c r="K585" i="1"/>
  <c r="M585" i="1" s="1"/>
  <c r="K586" i="1"/>
  <c r="M586" i="1" s="1"/>
  <c r="K587" i="1"/>
  <c r="M587" i="1" s="1"/>
  <c r="K590" i="1"/>
  <c r="M590" i="1" s="1"/>
  <c r="K591" i="1"/>
  <c r="M591" i="1" s="1"/>
  <c r="K592" i="1"/>
  <c r="M592" i="1" s="1"/>
  <c r="K593" i="1"/>
  <c r="M593" i="1" s="1"/>
  <c r="K594" i="1"/>
  <c r="M594" i="1" s="1"/>
  <c r="K595" i="1"/>
  <c r="M595" i="1" s="1"/>
  <c r="K596" i="1"/>
  <c r="M596" i="1" s="1"/>
  <c r="K597" i="1"/>
  <c r="M597" i="1" s="1"/>
  <c r="K598" i="1"/>
  <c r="M598" i="1" s="1"/>
  <c r="K599" i="1"/>
  <c r="M599" i="1" s="1"/>
  <c r="K600" i="1"/>
  <c r="M600" i="1" s="1"/>
  <c r="K601" i="1"/>
  <c r="M601" i="1" s="1"/>
  <c r="K602" i="1"/>
  <c r="M602" i="1" s="1"/>
  <c r="K603" i="1"/>
  <c r="M603" i="1" s="1"/>
  <c r="K604" i="1"/>
  <c r="M604" i="1" s="1"/>
  <c r="K605" i="1"/>
  <c r="M605" i="1" s="1"/>
  <c r="K606" i="1"/>
  <c r="M606" i="1" s="1"/>
  <c r="K607" i="1"/>
  <c r="M607" i="1" s="1"/>
  <c r="K608" i="1"/>
  <c r="M608" i="1" s="1"/>
  <c r="K609" i="1"/>
  <c r="M609" i="1" s="1"/>
  <c r="K610" i="1"/>
  <c r="M610" i="1" s="1"/>
  <c r="K611" i="1"/>
  <c r="M611" i="1" s="1"/>
  <c r="K612" i="1"/>
  <c r="M612" i="1" s="1"/>
  <c r="K613" i="1"/>
  <c r="M613" i="1" s="1"/>
  <c r="K614" i="1"/>
  <c r="M614" i="1" s="1"/>
  <c r="K615" i="1"/>
  <c r="M615" i="1" s="1"/>
  <c r="K616" i="1"/>
  <c r="M616" i="1" s="1"/>
  <c r="K617" i="1"/>
  <c r="M617" i="1" s="1"/>
  <c r="K618" i="1"/>
  <c r="M618" i="1" s="1"/>
  <c r="K619" i="1"/>
  <c r="M619" i="1" s="1"/>
  <c r="K620" i="1"/>
  <c r="M620" i="1" s="1"/>
  <c r="K621" i="1"/>
  <c r="M621" i="1" s="1"/>
  <c r="K622" i="1"/>
  <c r="M622" i="1" s="1"/>
  <c r="K623" i="1"/>
  <c r="M623" i="1" s="1"/>
  <c r="K624" i="1"/>
  <c r="M624" i="1" s="1"/>
  <c r="K625" i="1"/>
  <c r="M625" i="1" s="1"/>
  <c r="K626" i="1"/>
  <c r="M626" i="1" s="1"/>
  <c r="K659" i="1"/>
  <c r="M659" i="1" s="1"/>
  <c r="K660" i="1"/>
  <c r="M660" i="1" s="1"/>
  <c r="K661" i="1"/>
  <c r="M661" i="1" s="1"/>
  <c r="K662" i="1"/>
  <c r="M662" i="1" s="1"/>
  <c r="K663" i="1"/>
  <c r="M663" i="1" s="1"/>
  <c r="K664" i="1"/>
  <c r="M664" i="1" s="1"/>
  <c r="K665" i="1"/>
  <c r="M665" i="1" s="1"/>
  <c r="K666" i="1"/>
  <c r="M666" i="1" s="1"/>
  <c r="K667" i="1"/>
  <c r="M667" i="1" s="1"/>
  <c r="K668" i="1"/>
  <c r="M668" i="1" s="1"/>
  <c r="K834" i="1"/>
  <c r="M834" i="1" s="1"/>
  <c r="K835" i="1"/>
  <c r="M835" i="1" s="1"/>
  <c r="K836" i="1"/>
  <c r="M836" i="1" s="1"/>
  <c r="K837" i="1"/>
  <c r="M837" i="1" s="1"/>
  <c r="K838" i="1"/>
  <c r="M838" i="1" s="1"/>
  <c r="K839" i="1"/>
  <c r="M839" i="1" s="1"/>
  <c r="K840" i="1"/>
  <c r="M840" i="1" s="1"/>
  <c r="K841" i="1"/>
  <c r="M841" i="1" s="1"/>
  <c r="K842" i="1"/>
  <c r="M842" i="1" s="1"/>
  <c r="K843" i="1"/>
  <c r="M843" i="1" s="1"/>
  <c r="K844" i="1"/>
  <c r="M844" i="1" s="1"/>
  <c r="K845" i="1"/>
  <c r="M845" i="1" s="1"/>
  <c r="K846" i="1"/>
  <c r="M846" i="1" s="1"/>
  <c r="K847" i="1"/>
  <c r="M847" i="1" s="1"/>
  <c r="K848" i="1"/>
  <c r="M848" i="1" s="1"/>
  <c r="K849" i="1"/>
  <c r="M849" i="1" s="1"/>
  <c r="K850" i="1"/>
  <c r="M850" i="1" s="1"/>
  <c r="K851" i="1"/>
  <c r="M851" i="1" s="1"/>
  <c r="K852" i="1"/>
  <c r="M852" i="1" s="1"/>
  <c r="K853" i="1"/>
  <c r="M853" i="1" s="1"/>
  <c r="K854" i="1"/>
  <c r="M854" i="1" s="1"/>
  <c r="K855" i="1"/>
  <c r="M855" i="1" s="1"/>
  <c r="K856" i="1"/>
  <c r="M856" i="1" s="1"/>
  <c r="K857" i="1"/>
  <c r="M857" i="1" s="1"/>
  <c r="K858" i="1"/>
  <c r="M858" i="1" s="1"/>
  <c r="K859" i="1"/>
  <c r="M859" i="1" s="1"/>
  <c r="K860" i="1"/>
  <c r="M860" i="1" s="1"/>
  <c r="K861" i="1"/>
  <c r="M861" i="1" s="1"/>
  <c r="K862" i="1"/>
  <c r="M862" i="1" s="1"/>
  <c r="K863" i="1"/>
  <c r="M863" i="1" s="1"/>
  <c r="K864" i="1"/>
  <c r="M864" i="1" s="1"/>
  <c r="K865" i="1"/>
  <c r="M865" i="1" s="1"/>
  <c r="K866" i="1"/>
  <c r="M866" i="1" s="1"/>
  <c r="K867" i="1"/>
  <c r="M867" i="1" s="1"/>
  <c r="K868" i="1"/>
  <c r="M868" i="1" s="1"/>
  <c r="K869" i="1"/>
  <c r="M869" i="1" s="1"/>
  <c r="K870" i="1"/>
  <c r="M870" i="1" s="1"/>
  <c r="K871" i="1"/>
  <c r="M871" i="1" s="1"/>
  <c r="K872" i="1"/>
  <c r="M872" i="1" s="1"/>
  <c r="K873" i="1"/>
  <c r="M873" i="1" s="1"/>
  <c r="K874" i="1"/>
  <c r="M874" i="1" s="1"/>
  <c r="K875" i="1"/>
  <c r="M875" i="1" s="1"/>
  <c r="K876" i="1"/>
  <c r="M876" i="1" s="1"/>
  <c r="K877" i="1"/>
  <c r="M877" i="1" s="1"/>
  <c r="K878" i="1"/>
  <c r="M878" i="1" s="1"/>
  <c r="K895" i="1"/>
  <c r="M895" i="1" s="1"/>
  <c r="K896" i="1"/>
  <c r="M896" i="1" s="1"/>
  <c r="K897" i="1"/>
  <c r="M897" i="1" s="1"/>
  <c r="K898" i="1"/>
  <c r="M898" i="1" s="1"/>
  <c r="K899" i="1"/>
  <c r="M899" i="1" s="1"/>
  <c r="K900" i="1"/>
  <c r="M900" i="1" s="1"/>
  <c r="K901" i="1"/>
  <c r="M901" i="1" s="1"/>
  <c r="K902" i="1"/>
  <c r="M902" i="1" s="1"/>
  <c r="K903" i="1"/>
  <c r="M903" i="1" s="1"/>
  <c r="K904" i="1"/>
  <c r="M904" i="1" s="1"/>
  <c r="K905" i="1"/>
  <c r="M905" i="1" s="1"/>
  <c r="K906" i="1"/>
  <c r="M906" i="1" s="1"/>
  <c r="K907" i="1"/>
  <c r="M907" i="1" s="1"/>
  <c r="K908" i="1"/>
  <c r="M908" i="1" s="1"/>
  <c r="K909" i="1"/>
  <c r="M909" i="1" s="1"/>
  <c r="K910" i="1"/>
  <c r="M910" i="1" s="1"/>
  <c r="K912" i="1"/>
  <c r="M912" i="1" s="1"/>
  <c r="K914" i="1"/>
  <c r="M914" i="1" s="1"/>
  <c r="K915" i="1"/>
  <c r="M915" i="1" s="1"/>
  <c r="K916" i="1"/>
  <c r="M916" i="1" s="1"/>
  <c r="K917" i="1"/>
  <c r="M917" i="1" s="1"/>
  <c r="K918" i="1"/>
  <c r="M918" i="1" s="1"/>
  <c r="K919" i="1"/>
  <c r="M919" i="1" s="1"/>
  <c r="K920" i="1"/>
  <c r="M920" i="1" s="1"/>
  <c r="K921" i="1"/>
  <c r="M921" i="1" s="1"/>
  <c r="K922" i="1"/>
  <c r="M922" i="1" s="1"/>
  <c r="K923" i="1"/>
  <c r="M923" i="1" s="1"/>
  <c r="K924" i="1"/>
  <c r="M924" i="1" s="1"/>
  <c r="K925" i="1"/>
  <c r="M925" i="1" s="1"/>
  <c r="K926" i="1"/>
  <c r="M926" i="1" s="1"/>
  <c r="K927" i="1"/>
  <c r="M927" i="1" s="1"/>
  <c r="K928" i="1"/>
  <c r="M928" i="1" s="1"/>
  <c r="K929" i="1"/>
  <c r="M929" i="1" s="1"/>
  <c r="K930" i="1"/>
  <c r="M930" i="1" s="1"/>
  <c r="K931" i="1"/>
  <c r="M931" i="1" s="1"/>
  <c r="K932" i="1"/>
  <c r="M932" i="1" s="1"/>
  <c r="K933" i="1"/>
  <c r="M933" i="1" s="1"/>
  <c r="K934" i="1"/>
  <c r="M934" i="1" s="1"/>
  <c r="K935" i="1"/>
  <c r="M935" i="1" s="1"/>
  <c r="K936" i="1"/>
  <c r="M936" i="1" s="1"/>
  <c r="K937" i="1"/>
  <c r="M937" i="1" s="1"/>
  <c r="K938" i="1"/>
  <c r="M938" i="1" s="1"/>
  <c r="K9" i="1"/>
  <c r="M9" i="1" s="1"/>
  <c r="I988" i="1" l="1"/>
  <c r="K988" i="1" s="1"/>
  <c r="M988" i="1" s="1"/>
  <c r="I989" i="1"/>
  <c r="K989" i="1" s="1"/>
  <c r="M989" i="1" s="1"/>
  <c r="I990" i="1"/>
  <c r="K990" i="1" s="1"/>
  <c r="M990" i="1" s="1"/>
  <c r="I991" i="1"/>
  <c r="K991" i="1" s="1"/>
  <c r="M991" i="1" s="1"/>
  <c r="I992" i="1"/>
  <c r="K992" i="1" s="1"/>
  <c r="M992" i="1" s="1"/>
  <c r="I993" i="1"/>
  <c r="K993" i="1" s="1"/>
  <c r="M993" i="1" s="1"/>
  <c r="I994" i="1"/>
  <c r="K994" i="1" s="1"/>
  <c r="M994" i="1" s="1"/>
  <c r="I995" i="1"/>
  <c r="K995" i="1" s="1"/>
  <c r="M995" i="1" s="1"/>
  <c r="I996" i="1"/>
  <c r="K996" i="1" s="1"/>
  <c r="M996" i="1" s="1"/>
  <c r="I997" i="1"/>
  <c r="K997" i="1" s="1"/>
  <c r="M997" i="1" s="1"/>
  <c r="I998" i="1"/>
  <c r="K998" i="1" s="1"/>
  <c r="M998" i="1" s="1"/>
  <c r="I999" i="1"/>
  <c r="K999" i="1" s="1"/>
  <c r="M999" i="1" s="1"/>
  <c r="I1000" i="1"/>
  <c r="K1000" i="1" s="1"/>
  <c r="M1000" i="1" s="1"/>
  <c r="I1001" i="1"/>
  <c r="K1001" i="1" s="1"/>
  <c r="M1001" i="1" s="1"/>
  <c r="I1002" i="1"/>
  <c r="K1002" i="1" s="1"/>
  <c r="M1002" i="1" s="1"/>
  <c r="I1003" i="1"/>
  <c r="K1003" i="1" s="1"/>
  <c r="M1003" i="1" s="1"/>
  <c r="I1004" i="1"/>
  <c r="K1004" i="1" s="1"/>
  <c r="M1004" i="1" s="1"/>
  <c r="I1005" i="1"/>
  <c r="K1005" i="1" s="1"/>
  <c r="M1005" i="1" s="1"/>
  <c r="I1006" i="1"/>
  <c r="K1006" i="1" s="1"/>
  <c r="M1006" i="1" s="1"/>
  <c r="I1007" i="1"/>
  <c r="K1007" i="1" s="1"/>
  <c r="M1007" i="1" s="1"/>
  <c r="I1008" i="1"/>
  <c r="K1008" i="1" s="1"/>
  <c r="M1008" i="1" s="1"/>
  <c r="I1009" i="1"/>
  <c r="K1009" i="1" s="1"/>
  <c r="M1009" i="1" s="1"/>
  <c r="I1010" i="1"/>
  <c r="K1010" i="1" s="1"/>
  <c r="M1010" i="1" s="1"/>
  <c r="I1011" i="1"/>
  <c r="K1011" i="1" s="1"/>
  <c r="M1011" i="1" s="1"/>
  <c r="I987" i="1"/>
  <c r="K987" i="1" s="1"/>
  <c r="M987" i="1" s="1"/>
  <c r="I943" i="1"/>
  <c r="K943" i="1" s="1"/>
  <c r="M943" i="1" s="1"/>
  <c r="I944" i="1"/>
  <c r="K944" i="1" s="1"/>
  <c r="M944" i="1" s="1"/>
  <c r="I945" i="1"/>
  <c r="K945" i="1" s="1"/>
  <c r="M945" i="1" s="1"/>
  <c r="I946" i="1"/>
  <c r="K946" i="1" s="1"/>
  <c r="M946" i="1" s="1"/>
  <c r="I947" i="1"/>
  <c r="K947" i="1" s="1"/>
  <c r="M947" i="1" s="1"/>
  <c r="I948" i="1"/>
  <c r="K948" i="1" s="1"/>
  <c r="M948" i="1" s="1"/>
  <c r="I949" i="1"/>
  <c r="K949" i="1" s="1"/>
  <c r="M949" i="1" s="1"/>
  <c r="I950" i="1"/>
  <c r="K950" i="1" s="1"/>
  <c r="M950" i="1" s="1"/>
  <c r="I951" i="1"/>
  <c r="K951" i="1" s="1"/>
  <c r="M951" i="1" s="1"/>
  <c r="I952" i="1"/>
  <c r="K952" i="1" s="1"/>
  <c r="M952" i="1" s="1"/>
  <c r="I953" i="1"/>
  <c r="K953" i="1" s="1"/>
  <c r="M953" i="1" s="1"/>
  <c r="I954" i="1"/>
  <c r="K954" i="1" s="1"/>
  <c r="M954" i="1" s="1"/>
  <c r="I955" i="1"/>
  <c r="K955" i="1" s="1"/>
  <c r="M955" i="1" s="1"/>
  <c r="I956" i="1"/>
  <c r="K956" i="1" s="1"/>
  <c r="M956" i="1" s="1"/>
  <c r="I957" i="1"/>
  <c r="K957" i="1" s="1"/>
  <c r="M957" i="1" s="1"/>
  <c r="I958" i="1"/>
  <c r="K958" i="1" s="1"/>
  <c r="M958" i="1" s="1"/>
  <c r="I959" i="1"/>
  <c r="K959" i="1" s="1"/>
  <c r="M959" i="1" s="1"/>
  <c r="I960" i="1"/>
  <c r="K960" i="1" s="1"/>
  <c r="M960" i="1" s="1"/>
  <c r="I961" i="1"/>
  <c r="K961" i="1" s="1"/>
  <c r="M961" i="1" s="1"/>
  <c r="I962" i="1"/>
  <c r="K962" i="1" s="1"/>
  <c r="M962" i="1" s="1"/>
  <c r="I963" i="1"/>
  <c r="K963" i="1" s="1"/>
  <c r="M963" i="1" s="1"/>
  <c r="I964" i="1"/>
  <c r="K964" i="1" s="1"/>
  <c r="M964" i="1" s="1"/>
  <c r="I965" i="1"/>
  <c r="K965" i="1" s="1"/>
  <c r="M965" i="1" s="1"/>
  <c r="I966" i="1"/>
  <c r="K966" i="1" s="1"/>
  <c r="M966" i="1" s="1"/>
  <c r="I967" i="1"/>
  <c r="K967" i="1" s="1"/>
  <c r="M967" i="1" s="1"/>
  <c r="I968" i="1"/>
  <c r="K968" i="1" s="1"/>
  <c r="M968" i="1" s="1"/>
  <c r="I969" i="1"/>
  <c r="K969" i="1" s="1"/>
  <c r="M969" i="1" s="1"/>
  <c r="I970" i="1"/>
  <c r="K970" i="1" s="1"/>
  <c r="M970" i="1" s="1"/>
  <c r="I971" i="1"/>
  <c r="K971" i="1" s="1"/>
  <c r="M971" i="1" s="1"/>
  <c r="I972" i="1"/>
  <c r="K972" i="1" s="1"/>
  <c r="M972" i="1" s="1"/>
  <c r="I973" i="1"/>
  <c r="K973" i="1" s="1"/>
  <c r="M973" i="1" s="1"/>
  <c r="I974" i="1"/>
  <c r="K974" i="1" s="1"/>
  <c r="M974" i="1" s="1"/>
  <c r="I975" i="1"/>
  <c r="K975" i="1" s="1"/>
  <c r="M975" i="1" s="1"/>
  <c r="I976" i="1"/>
  <c r="K976" i="1" s="1"/>
  <c r="M976" i="1" s="1"/>
  <c r="I977" i="1"/>
  <c r="K977" i="1" s="1"/>
  <c r="M977" i="1" s="1"/>
  <c r="I978" i="1"/>
  <c r="K978" i="1" s="1"/>
  <c r="M978" i="1" s="1"/>
  <c r="I979" i="1"/>
  <c r="K979" i="1" s="1"/>
  <c r="M979" i="1" s="1"/>
  <c r="I980" i="1"/>
  <c r="K980" i="1" s="1"/>
  <c r="M980" i="1" s="1"/>
  <c r="I981" i="1"/>
  <c r="K981" i="1" s="1"/>
  <c r="M981" i="1" s="1"/>
  <c r="I982" i="1"/>
  <c r="K982" i="1" s="1"/>
  <c r="M982" i="1" s="1"/>
  <c r="I983" i="1"/>
  <c r="K983" i="1" s="1"/>
  <c r="M983" i="1" s="1"/>
  <c r="I984" i="1"/>
  <c r="K984" i="1" s="1"/>
  <c r="M984" i="1" s="1"/>
  <c r="I985" i="1"/>
  <c r="K985" i="1" s="1"/>
  <c r="M985" i="1" s="1"/>
  <c r="I942" i="1"/>
  <c r="K942" i="1" s="1"/>
  <c r="M942" i="1" s="1"/>
  <c r="I940" i="1"/>
  <c r="K940" i="1" s="1"/>
  <c r="M940" i="1" s="1"/>
  <c r="I880" i="1"/>
  <c r="K880" i="1" s="1"/>
  <c r="M880" i="1" s="1"/>
  <c r="I881" i="1"/>
  <c r="K881" i="1" s="1"/>
  <c r="M881" i="1" s="1"/>
  <c r="I882" i="1"/>
  <c r="K882" i="1" s="1"/>
  <c r="M882" i="1" s="1"/>
  <c r="I883" i="1"/>
  <c r="K883" i="1" s="1"/>
  <c r="M883" i="1" s="1"/>
  <c r="I884" i="1"/>
  <c r="K884" i="1" s="1"/>
  <c r="M884" i="1" s="1"/>
  <c r="I885" i="1"/>
  <c r="K885" i="1" s="1"/>
  <c r="M885" i="1" s="1"/>
  <c r="I886" i="1"/>
  <c r="K886" i="1" s="1"/>
  <c r="M886" i="1" s="1"/>
  <c r="I887" i="1"/>
  <c r="K887" i="1" s="1"/>
  <c r="M887" i="1" s="1"/>
  <c r="I888" i="1"/>
  <c r="K888" i="1" s="1"/>
  <c r="M888" i="1" s="1"/>
  <c r="I889" i="1"/>
  <c r="K889" i="1" s="1"/>
  <c r="M889" i="1" s="1"/>
  <c r="I890" i="1"/>
  <c r="K890" i="1" s="1"/>
  <c r="M890" i="1" s="1"/>
  <c r="I891" i="1"/>
  <c r="K891" i="1" s="1"/>
  <c r="M891" i="1" s="1"/>
  <c r="I892" i="1"/>
  <c r="K892" i="1" s="1"/>
  <c r="M892" i="1" s="1"/>
  <c r="I893" i="1"/>
  <c r="K893" i="1" s="1"/>
  <c r="M893" i="1" s="1"/>
  <c r="I879" i="1"/>
  <c r="K879" i="1" s="1"/>
  <c r="M879" i="1" s="1"/>
  <c r="I825" i="1"/>
  <c r="K825" i="1" s="1"/>
  <c r="M825" i="1" s="1"/>
  <c r="I826" i="1"/>
  <c r="K826" i="1" s="1"/>
  <c r="M826" i="1" s="1"/>
  <c r="I827" i="1"/>
  <c r="K827" i="1" s="1"/>
  <c r="M827" i="1" s="1"/>
  <c r="I828" i="1"/>
  <c r="K828" i="1" s="1"/>
  <c r="M828" i="1" s="1"/>
  <c r="I829" i="1"/>
  <c r="K829" i="1" s="1"/>
  <c r="M829" i="1" s="1"/>
  <c r="I830" i="1"/>
  <c r="K830" i="1" s="1"/>
  <c r="M830" i="1" s="1"/>
  <c r="I831" i="1"/>
  <c r="K831" i="1" s="1"/>
  <c r="M831" i="1" s="1"/>
  <c r="I832" i="1"/>
  <c r="K832" i="1" s="1"/>
  <c r="M832" i="1" s="1"/>
  <c r="I833" i="1"/>
  <c r="K833" i="1" s="1"/>
  <c r="M833" i="1" s="1"/>
  <c r="I824" i="1"/>
  <c r="K824" i="1" s="1"/>
  <c r="M824" i="1" s="1"/>
  <c r="I822" i="1"/>
  <c r="K822" i="1" s="1"/>
  <c r="M822" i="1" s="1"/>
  <c r="I821" i="1"/>
  <c r="K821" i="1" s="1"/>
  <c r="M821" i="1" s="1"/>
  <c r="I744" i="1"/>
  <c r="K744" i="1" s="1"/>
  <c r="M744" i="1" s="1"/>
  <c r="I745" i="1"/>
  <c r="K745" i="1" s="1"/>
  <c r="M745" i="1" s="1"/>
  <c r="I746" i="1"/>
  <c r="K746" i="1" s="1"/>
  <c r="M746" i="1" s="1"/>
  <c r="I747" i="1"/>
  <c r="K747" i="1" s="1"/>
  <c r="M747" i="1" s="1"/>
  <c r="I748" i="1"/>
  <c r="K748" i="1" s="1"/>
  <c r="M748" i="1" s="1"/>
  <c r="I749" i="1"/>
  <c r="K749" i="1" s="1"/>
  <c r="M749" i="1" s="1"/>
  <c r="I750" i="1"/>
  <c r="K750" i="1" s="1"/>
  <c r="M750" i="1" s="1"/>
  <c r="I751" i="1"/>
  <c r="K751" i="1" s="1"/>
  <c r="M751" i="1" s="1"/>
  <c r="I752" i="1"/>
  <c r="K752" i="1" s="1"/>
  <c r="M752" i="1" s="1"/>
  <c r="I753" i="1"/>
  <c r="K753" i="1" s="1"/>
  <c r="M753" i="1" s="1"/>
  <c r="I754" i="1"/>
  <c r="K754" i="1" s="1"/>
  <c r="M754" i="1" s="1"/>
  <c r="I755" i="1"/>
  <c r="K755" i="1" s="1"/>
  <c r="M755" i="1" s="1"/>
  <c r="I756" i="1"/>
  <c r="K756" i="1" s="1"/>
  <c r="M756" i="1" s="1"/>
  <c r="I757" i="1"/>
  <c r="K757" i="1" s="1"/>
  <c r="M757" i="1" s="1"/>
  <c r="I758" i="1"/>
  <c r="K758" i="1" s="1"/>
  <c r="M758" i="1" s="1"/>
  <c r="I759" i="1"/>
  <c r="K759" i="1" s="1"/>
  <c r="M759" i="1" s="1"/>
  <c r="I760" i="1"/>
  <c r="K760" i="1" s="1"/>
  <c r="M760" i="1" s="1"/>
  <c r="I761" i="1"/>
  <c r="K761" i="1" s="1"/>
  <c r="M761" i="1" s="1"/>
  <c r="I762" i="1"/>
  <c r="K762" i="1" s="1"/>
  <c r="M762" i="1" s="1"/>
  <c r="I763" i="1"/>
  <c r="K763" i="1" s="1"/>
  <c r="M763" i="1" s="1"/>
  <c r="I764" i="1"/>
  <c r="K764" i="1" s="1"/>
  <c r="M764" i="1" s="1"/>
  <c r="I765" i="1"/>
  <c r="K765" i="1" s="1"/>
  <c r="M765" i="1" s="1"/>
  <c r="I766" i="1"/>
  <c r="K766" i="1" s="1"/>
  <c r="M766" i="1" s="1"/>
  <c r="I767" i="1"/>
  <c r="K767" i="1" s="1"/>
  <c r="M767" i="1" s="1"/>
  <c r="I768" i="1"/>
  <c r="K768" i="1" s="1"/>
  <c r="M768" i="1" s="1"/>
  <c r="I769" i="1"/>
  <c r="K769" i="1" s="1"/>
  <c r="M769" i="1" s="1"/>
  <c r="I770" i="1"/>
  <c r="K770" i="1" s="1"/>
  <c r="M770" i="1" s="1"/>
  <c r="I771" i="1"/>
  <c r="K771" i="1" s="1"/>
  <c r="M771" i="1" s="1"/>
  <c r="I772" i="1"/>
  <c r="K772" i="1" s="1"/>
  <c r="M772" i="1" s="1"/>
  <c r="I773" i="1"/>
  <c r="K773" i="1" s="1"/>
  <c r="M773" i="1" s="1"/>
  <c r="I774" i="1"/>
  <c r="K774" i="1" s="1"/>
  <c r="M774" i="1" s="1"/>
  <c r="I775" i="1"/>
  <c r="K775" i="1" s="1"/>
  <c r="M775" i="1" s="1"/>
  <c r="I776" i="1"/>
  <c r="K776" i="1" s="1"/>
  <c r="M776" i="1" s="1"/>
  <c r="I777" i="1"/>
  <c r="K777" i="1" s="1"/>
  <c r="M777" i="1" s="1"/>
  <c r="I778" i="1"/>
  <c r="K778" i="1" s="1"/>
  <c r="M778" i="1" s="1"/>
  <c r="I779" i="1"/>
  <c r="K779" i="1" s="1"/>
  <c r="M779" i="1" s="1"/>
  <c r="I780" i="1"/>
  <c r="K780" i="1" s="1"/>
  <c r="M780" i="1" s="1"/>
  <c r="I781" i="1"/>
  <c r="K781" i="1" s="1"/>
  <c r="M781" i="1" s="1"/>
  <c r="I782" i="1"/>
  <c r="K782" i="1" s="1"/>
  <c r="M782" i="1" s="1"/>
  <c r="I783" i="1"/>
  <c r="K783" i="1" s="1"/>
  <c r="M783" i="1" s="1"/>
  <c r="I784" i="1"/>
  <c r="K784" i="1" s="1"/>
  <c r="M784" i="1" s="1"/>
  <c r="I785" i="1"/>
  <c r="K785" i="1" s="1"/>
  <c r="M785" i="1" s="1"/>
  <c r="I786" i="1"/>
  <c r="K786" i="1" s="1"/>
  <c r="M786" i="1" s="1"/>
  <c r="I787" i="1"/>
  <c r="K787" i="1" s="1"/>
  <c r="M787" i="1" s="1"/>
  <c r="I788" i="1"/>
  <c r="K788" i="1" s="1"/>
  <c r="M788" i="1" s="1"/>
  <c r="I789" i="1"/>
  <c r="K789" i="1" s="1"/>
  <c r="M789" i="1" s="1"/>
  <c r="I790" i="1"/>
  <c r="K790" i="1" s="1"/>
  <c r="M790" i="1" s="1"/>
  <c r="I791" i="1"/>
  <c r="K791" i="1" s="1"/>
  <c r="M791" i="1" s="1"/>
  <c r="I792" i="1"/>
  <c r="K792" i="1" s="1"/>
  <c r="M792" i="1" s="1"/>
  <c r="I793" i="1"/>
  <c r="K793" i="1" s="1"/>
  <c r="M793" i="1" s="1"/>
  <c r="I794" i="1"/>
  <c r="K794" i="1" s="1"/>
  <c r="M794" i="1" s="1"/>
  <c r="I795" i="1"/>
  <c r="K795" i="1" s="1"/>
  <c r="M795" i="1" s="1"/>
  <c r="I796" i="1"/>
  <c r="K796" i="1" s="1"/>
  <c r="M796" i="1" s="1"/>
  <c r="I797" i="1"/>
  <c r="K797" i="1" s="1"/>
  <c r="M797" i="1" s="1"/>
  <c r="I798" i="1"/>
  <c r="K798" i="1" s="1"/>
  <c r="M798" i="1" s="1"/>
  <c r="I799" i="1"/>
  <c r="K799" i="1" s="1"/>
  <c r="M799" i="1" s="1"/>
  <c r="I800" i="1"/>
  <c r="K800" i="1" s="1"/>
  <c r="M800" i="1" s="1"/>
  <c r="I801" i="1"/>
  <c r="K801" i="1" s="1"/>
  <c r="M801" i="1" s="1"/>
  <c r="I802" i="1"/>
  <c r="K802" i="1" s="1"/>
  <c r="M802" i="1" s="1"/>
  <c r="I803" i="1"/>
  <c r="K803" i="1" s="1"/>
  <c r="M803" i="1" s="1"/>
  <c r="I804" i="1"/>
  <c r="K804" i="1" s="1"/>
  <c r="M804" i="1" s="1"/>
  <c r="I805" i="1"/>
  <c r="K805" i="1" s="1"/>
  <c r="M805" i="1" s="1"/>
  <c r="I806" i="1"/>
  <c r="K806" i="1" s="1"/>
  <c r="M806" i="1" s="1"/>
  <c r="I807" i="1"/>
  <c r="K807" i="1" s="1"/>
  <c r="M807" i="1" s="1"/>
  <c r="I808" i="1"/>
  <c r="K808" i="1" s="1"/>
  <c r="M808" i="1" s="1"/>
  <c r="I809" i="1"/>
  <c r="K809" i="1" s="1"/>
  <c r="M809" i="1" s="1"/>
  <c r="I810" i="1"/>
  <c r="K810" i="1" s="1"/>
  <c r="M810" i="1" s="1"/>
  <c r="I811" i="1"/>
  <c r="K811" i="1" s="1"/>
  <c r="M811" i="1" s="1"/>
  <c r="I812" i="1"/>
  <c r="K812" i="1" s="1"/>
  <c r="M812" i="1" s="1"/>
  <c r="I813" i="1"/>
  <c r="K813" i="1" s="1"/>
  <c r="M813" i="1" s="1"/>
  <c r="I814" i="1"/>
  <c r="K814" i="1" s="1"/>
  <c r="M814" i="1" s="1"/>
  <c r="I815" i="1"/>
  <c r="K815" i="1" s="1"/>
  <c r="M815" i="1" s="1"/>
  <c r="I816" i="1"/>
  <c r="K816" i="1" s="1"/>
  <c r="M816" i="1" s="1"/>
  <c r="I817" i="1"/>
  <c r="K817" i="1" s="1"/>
  <c r="M817" i="1" s="1"/>
  <c r="I818" i="1"/>
  <c r="K818" i="1" s="1"/>
  <c r="M818" i="1" s="1"/>
  <c r="I819" i="1"/>
  <c r="K819" i="1" s="1"/>
  <c r="M819" i="1" s="1"/>
  <c r="I743" i="1"/>
  <c r="K743" i="1" s="1"/>
  <c r="M743" i="1" s="1"/>
  <c r="I709" i="1"/>
  <c r="K709" i="1" s="1"/>
  <c r="M709" i="1" s="1"/>
  <c r="I710" i="1"/>
  <c r="K710" i="1" s="1"/>
  <c r="M710" i="1" s="1"/>
  <c r="I711" i="1"/>
  <c r="K711" i="1" s="1"/>
  <c r="M711" i="1" s="1"/>
  <c r="I712" i="1"/>
  <c r="K712" i="1" s="1"/>
  <c r="M712" i="1" s="1"/>
  <c r="I713" i="1"/>
  <c r="K713" i="1" s="1"/>
  <c r="M713" i="1" s="1"/>
  <c r="I714" i="1"/>
  <c r="K714" i="1" s="1"/>
  <c r="M714" i="1" s="1"/>
  <c r="I715" i="1"/>
  <c r="K715" i="1" s="1"/>
  <c r="M715" i="1" s="1"/>
  <c r="I716" i="1"/>
  <c r="K716" i="1" s="1"/>
  <c r="M716" i="1" s="1"/>
  <c r="I717" i="1"/>
  <c r="K717" i="1" s="1"/>
  <c r="M717" i="1" s="1"/>
  <c r="I718" i="1"/>
  <c r="K718" i="1" s="1"/>
  <c r="M718" i="1" s="1"/>
  <c r="I719" i="1"/>
  <c r="K719" i="1" s="1"/>
  <c r="M719" i="1" s="1"/>
  <c r="I720" i="1"/>
  <c r="K720" i="1" s="1"/>
  <c r="M720" i="1" s="1"/>
  <c r="I721" i="1"/>
  <c r="K721" i="1" s="1"/>
  <c r="M721" i="1" s="1"/>
  <c r="I722" i="1"/>
  <c r="K722" i="1" s="1"/>
  <c r="M722" i="1" s="1"/>
  <c r="I723" i="1"/>
  <c r="K723" i="1" s="1"/>
  <c r="M723" i="1" s="1"/>
  <c r="I724" i="1"/>
  <c r="K724" i="1" s="1"/>
  <c r="M724" i="1" s="1"/>
  <c r="I725" i="1"/>
  <c r="K725" i="1" s="1"/>
  <c r="M725" i="1" s="1"/>
  <c r="I726" i="1"/>
  <c r="K726" i="1" s="1"/>
  <c r="M726" i="1" s="1"/>
  <c r="I727" i="1"/>
  <c r="K727" i="1" s="1"/>
  <c r="M727" i="1" s="1"/>
  <c r="I728" i="1"/>
  <c r="K728" i="1" s="1"/>
  <c r="M728" i="1" s="1"/>
  <c r="I729" i="1"/>
  <c r="K729" i="1" s="1"/>
  <c r="M729" i="1" s="1"/>
  <c r="I730" i="1"/>
  <c r="K730" i="1" s="1"/>
  <c r="M730" i="1" s="1"/>
  <c r="I731" i="1"/>
  <c r="K731" i="1" s="1"/>
  <c r="M731" i="1" s="1"/>
  <c r="I732" i="1"/>
  <c r="K732" i="1" s="1"/>
  <c r="M732" i="1" s="1"/>
  <c r="I733" i="1"/>
  <c r="K733" i="1" s="1"/>
  <c r="M733" i="1" s="1"/>
  <c r="I734" i="1"/>
  <c r="K734" i="1" s="1"/>
  <c r="M734" i="1" s="1"/>
  <c r="I735" i="1"/>
  <c r="K735" i="1" s="1"/>
  <c r="M735" i="1" s="1"/>
  <c r="I736" i="1"/>
  <c r="K736" i="1" s="1"/>
  <c r="M736" i="1" s="1"/>
  <c r="I737" i="1"/>
  <c r="K737" i="1" s="1"/>
  <c r="M737" i="1" s="1"/>
  <c r="I738" i="1"/>
  <c r="K738" i="1" s="1"/>
  <c r="M738" i="1" s="1"/>
  <c r="I739" i="1"/>
  <c r="K739" i="1" s="1"/>
  <c r="M739" i="1" s="1"/>
  <c r="I740" i="1"/>
  <c r="K740" i="1" s="1"/>
  <c r="M740" i="1" s="1"/>
  <c r="I741" i="1"/>
  <c r="K741" i="1" s="1"/>
  <c r="M741" i="1" s="1"/>
  <c r="I708" i="1"/>
  <c r="K708" i="1" s="1"/>
  <c r="M708" i="1" s="1"/>
  <c r="I686" i="1"/>
  <c r="K686" i="1" s="1"/>
  <c r="M686" i="1" s="1"/>
  <c r="I687" i="1"/>
  <c r="K687" i="1" s="1"/>
  <c r="M687" i="1" s="1"/>
  <c r="I688" i="1"/>
  <c r="K688" i="1" s="1"/>
  <c r="M688" i="1" s="1"/>
  <c r="I689" i="1"/>
  <c r="K689" i="1" s="1"/>
  <c r="M689" i="1" s="1"/>
  <c r="I690" i="1"/>
  <c r="K690" i="1" s="1"/>
  <c r="M690" i="1" s="1"/>
  <c r="I691" i="1"/>
  <c r="K691" i="1" s="1"/>
  <c r="M691" i="1" s="1"/>
  <c r="I692" i="1"/>
  <c r="K692" i="1" s="1"/>
  <c r="M692" i="1" s="1"/>
  <c r="I693" i="1"/>
  <c r="K693" i="1" s="1"/>
  <c r="M693" i="1" s="1"/>
  <c r="I694" i="1"/>
  <c r="K694" i="1" s="1"/>
  <c r="M694" i="1" s="1"/>
  <c r="I695" i="1"/>
  <c r="K695" i="1" s="1"/>
  <c r="M695" i="1" s="1"/>
  <c r="I696" i="1"/>
  <c r="K696" i="1" s="1"/>
  <c r="M696" i="1" s="1"/>
  <c r="I697" i="1"/>
  <c r="K697" i="1" s="1"/>
  <c r="M697" i="1" s="1"/>
  <c r="I698" i="1"/>
  <c r="K698" i="1" s="1"/>
  <c r="M698" i="1" s="1"/>
  <c r="I699" i="1"/>
  <c r="K699" i="1" s="1"/>
  <c r="M699" i="1" s="1"/>
  <c r="I700" i="1"/>
  <c r="K700" i="1" s="1"/>
  <c r="M700" i="1" s="1"/>
  <c r="I701" i="1"/>
  <c r="K701" i="1" s="1"/>
  <c r="M701" i="1" s="1"/>
  <c r="I702" i="1"/>
  <c r="K702" i="1" s="1"/>
  <c r="M702" i="1" s="1"/>
  <c r="I703" i="1"/>
  <c r="K703" i="1" s="1"/>
  <c r="M703" i="1" s="1"/>
  <c r="I704" i="1"/>
  <c r="K704" i="1" s="1"/>
  <c r="M704" i="1" s="1"/>
  <c r="I705" i="1"/>
  <c r="K705" i="1" s="1"/>
  <c r="M705" i="1" s="1"/>
  <c r="I706" i="1"/>
  <c r="K706" i="1" s="1"/>
  <c r="M706" i="1" s="1"/>
  <c r="I685" i="1"/>
  <c r="K685" i="1" s="1"/>
  <c r="M685" i="1" s="1"/>
  <c r="I670" i="1"/>
  <c r="K670" i="1" s="1"/>
  <c r="M670" i="1" s="1"/>
  <c r="I671" i="1"/>
  <c r="K671" i="1" s="1"/>
  <c r="M671" i="1" s="1"/>
  <c r="I672" i="1"/>
  <c r="K672" i="1" s="1"/>
  <c r="M672" i="1" s="1"/>
  <c r="I673" i="1"/>
  <c r="K673" i="1" s="1"/>
  <c r="M673" i="1" s="1"/>
  <c r="I674" i="1"/>
  <c r="K674" i="1" s="1"/>
  <c r="M674" i="1" s="1"/>
  <c r="I675" i="1"/>
  <c r="K675" i="1" s="1"/>
  <c r="M675" i="1" s="1"/>
  <c r="I676" i="1"/>
  <c r="K676" i="1" s="1"/>
  <c r="M676" i="1" s="1"/>
  <c r="I677" i="1"/>
  <c r="K677" i="1" s="1"/>
  <c r="M677" i="1" s="1"/>
  <c r="I678" i="1"/>
  <c r="K678" i="1" s="1"/>
  <c r="M678" i="1" s="1"/>
  <c r="I679" i="1"/>
  <c r="K679" i="1" s="1"/>
  <c r="M679" i="1" s="1"/>
  <c r="I680" i="1"/>
  <c r="K680" i="1" s="1"/>
  <c r="M680" i="1" s="1"/>
  <c r="I681" i="1"/>
  <c r="K681" i="1" s="1"/>
  <c r="M681" i="1" s="1"/>
  <c r="I682" i="1"/>
  <c r="K682" i="1" s="1"/>
  <c r="M682" i="1" s="1"/>
  <c r="I683" i="1"/>
  <c r="K683" i="1" s="1"/>
  <c r="M683" i="1" s="1"/>
  <c r="I669" i="1"/>
  <c r="K669" i="1" s="1"/>
  <c r="M669" i="1" s="1"/>
  <c r="I646" i="1"/>
  <c r="K646" i="1" s="1"/>
  <c r="M646" i="1" s="1"/>
  <c r="I647" i="1"/>
  <c r="K647" i="1" s="1"/>
  <c r="M647" i="1" s="1"/>
  <c r="I648" i="1"/>
  <c r="K648" i="1" s="1"/>
  <c r="M648" i="1" s="1"/>
  <c r="I649" i="1"/>
  <c r="K649" i="1" s="1"/>
  <c r="M649" i="1" s="1"/>
  <c r="I650" i="1"/>
  <c r="K650" i="1" s="1"/>
  <c r="M650" i="1" s="1"/>
  <c r="I651" i="1"/>
  <c r="K651" i="1" s="1"/>
  <c r="M651" i="1" s="1"/>
  <c r="I652" i="1"/>
  <c r="K652" i="1" s="1"/>
  <c r="M652" i="1" s="1"/>
  <c r="I653" i="1"/>
  <c r="K653" i="1" s="1"/>
  <c r="M653" i="1" s="1"/>
  <c r="I654" i="1"/>
  <c r="K654" i="1" s="1"/>
  <c r="M654" i="1" s="1"/>
  <c r="I655" i="1"/>
  <c r="K655" i="1" s="1"/>
  <c r="M655" i="1" s="1"/>
  <c r="I656" i="1"/>
  <c r="K656" i="1" s="1"/>
  <c r="M656" i="1" s="1"/>
  <c r="I657" i="1"/>
  <c r="K657" i="1" s="1"/>
  <c r="M657" i="1" s="1"/>
  <c r="I658" i="1"/>
  <c r="K658" i="1" s="1"/>
  <c r="M658" i="1" s="1"/>
  <c r="I645" i="1"/>
  <c r="K645" i="1" s="1"/>
  <c r="M645" i="1" s="1"/>
  <c r="I628" i="1"/>
  <c r="K628" i="1" s="1"/>
  <c r="M628" i="1" s="1"/>
  <c r="I629" i="1"/>
  <c r="K629" i="1" s="1"/>
  <c r="M629" i="1" s="1"/>
  <c r="I630" i="1"/>
  <c r="K630" i="1" s="1"/>
  <c r="M630" i="1" s="1"/>
  <c r="I631" i="1"/>
  <c r="K631" i="1" s="1"/>
  <c r="M631" i="1" s="1"/>
  <c r="I632" i="1"/>
  <c r="K632" i="1" s="1"/>
  <c r="M632" i="1" s="1"/>
  <c r="I633" i="1"/>
  <c r="K633" i="1" s="1"/>
  <c r="M633" i="1" s="1"/>
  <c r="I634" i="1"/>
  <c r="K634" i="1" s="1"/>
  <c r="M634" i="1" s="1"/>
  <c r="I635" i="1"/>
  <c r="K635" i="1" s="1"/>
  <c r="M635" i="1" s="1"/>
  <c r="I636" i="1"/>
  <c r="K636" i="1" s="1"/>
  <c r="M636" i="1" s="1"/>
  <c r="I637" i="1"/>
  <c r="K637" i="1" s="1"/>
  <c r="M637" i="1" s="1"/>
  <c r="I638" i="1"/>
  <c r="K638" i="1" s="1"/>
  <c r="M638" i="1" s="1"/>
  <c r="I639" i="1"/>
  <c r="K639" i="1" s="1"/>
  <c r="M639" i="1" s="1"/>
  <c r="I640" i="1"/>
  <c r="K640" i="1" s="1"/>
  <c r="M640" i="1" s="1"/>
  <c r="I641" i="1"/>
  <c r="K641" i="1" s="1"/>
  <c r="M641" i="1" s="1"/>
  <c r="I642" i="1"/>
  <c r="K642" i="1" s="1"/>
  <c r="M642" i="1" s="1"/>
  <c r="I643" i="1"/>
  <c r="K643" i="1" s="1"/>
  <c r="M643" i="1" s="1"/>
  <c r="I627" i="1"/>
  <c r="K627" i="1" s="1"/>
  <c r="M627" i="1" s="1"/>
  <c r="I589" i="1"/>
  <c r="K589" i="1" s="1"/>
  <c r="M589" i="1" s="1"/>
  <c r="I588" i="1"/>
  <c r="K588" i="1" s="1"/>
  <c r="M588" i="1" s="1"/>
  <c r="I532" i="1"/>
  <c r="K532" i="1" s="1"/>
  <c r="M532" i="1" s="1"/>
  <c r="I533" i="1"/>
  <c r="K533" i="1" s="1"/>
  <c r="M533" i="1" s="1"/>
  <c r="I534" i="1"/>
  <c r="K534" i="1" s="1"/>
  <c r="M534" i="1" s="1"/>
  <c r="I535" i="1"/>
  <c r="K535" i="1" s="1"/>
  <c r="M535" i="1" s="1"/>
  <c r="I536" i="1"/>
  <c r="K536" i="1" s="1"/>
  <c r="M536" i="1" s="1"/>
  <c r="I537" i="1"/>
  <c r="K537" i="1" s="1"/>
  <c r="M537" i="1" s="1"/>
  <c r="I538" i="1"/>
  <c r="K538" i="1" s="1"/>
  <c r="M538" i="1" s="1"/>
  <c r="I539" i="1"/>
  <c r="K539" i="1" s="1"/>
  <c r="M539" i="1" s="1"/>
  <c r="I540" i="1"/>
  <c r="K540" i="1" s="1"/>
  <c r="M540" i="1" s="1"/>
  <c r="I541" i="1"/>
  <c r="K541" i="1" s="1"/>
  <c r="M541" i="1" s="1"/>
  <c r="I542" i="1"/>
  <c r="K542" i="1" s="1"/>
  <c r="M542" i="1" s="1"/>
  <c r="I531" i="1"/>
  <c r="K531" i="1" s="1"/>
  <c r="M531" i="1" s="1"/>
  <c r="I437" i="1"/>
  <c r="K437" i="1" s="1"/>
  <c r="M437" i="1" s="1"/>
  <c r="I438" i="1"/>
  <c r="K438" i="1" s="1"/>
  <c r="M438" i="1" s="1"/>
  <c r="I439" i="1"/>
  <c r="K439" i="1" s="1"/>
  <c r="M439" i="1" s="1"/>
  <c r="I440" i="1"/>
  <c r="K440" i="1" s="1"/>
  <c r="M440" i="1" s="1"/>
  <c r="I441" i="1"/>
  <c r="K441" i="1" s="1"/>
  <c r="M441" i="1" s="1"/>
  <c r="I442" i="1"/>
  <c r="K442" i="1" s="1"/>
  <c r="M442" i="1" s="1"/>
  <c r="I443" i="1"/>
  <c r="K443" i="1" s="1"/>
  <c r="M443" i="1" s="1"/>
  <c r="I444" i="1"/>
  <c r="K444" i="1" s="1"/>
  <c r="M444" i="1" s="1"/>
  <c r="I445" i="1"/>
  <c r="K445" i="1" s="1"/>
  <c r="M445" i="1" s="1"/>
  <c r="I446" i="1"/>
  <c r="K446" i="1" s="1"/>
  <c r="M446" i="1" s="1"/>
  <c r="I447" i="1"/>
  <c r="K447" i="1" s="1"/>
  <c r="M447" i="1" s="1"/>
  <c r="I448" i="1"/>
  <c r="K448" i="1" s="1"/>
  <c r="M448" i="1" s="1"/>
  <c r="I449" i="1"/>
  <c r="K449" i="1" s="1"/>
  <c r="M449" i="1" s="1"/>
  <c r="I450" i="1"/>
  <c r="K450" i="1" s="1"/>
  <c r="M450" i="1" s="1"/>
  <c r="I451" i="1"/>
  <c r="K451" i="1" s="1"/>
  <c r="M451" i="1" s="1"/>
  <c r="I452" i="1"/>
  <c r="K452" i="1" s="1"/>
  <c r="M452" i="1" s="1"/>
  <c r="I453" i="1"/>
  <c r="K453" i="1" s="1"/>
  <c r="M453" i="1" s="1"/>
  <c r="I454" i="1"/>
  <c r="K454" i="1" s="1"/>
  <c r="M454" i="1" s="1"/>
  <c r="I455" i="1"/>
  <c r="K455" i="1" s="1"/>
  <c r="M455" i="1" s="1"/>
  <c r="I456" i="1"/>
  <c r="K456" i="1" s="1"/>
  <c r="M456" i="1" s="1"/>
  <c r="I457" i="1"/>
  <c r="K457" i="1" s="1"/>
  <c r="M457" i="1" s="1"/>
  <c r="I458" i="1"/>
  <c r="K458" i="1" s="1"/>
  <c r="M458" i="1" s="1"/>
  <c r="I459" i="1"/>
  <c r="K459" i="1" s="1"/>
  <c r="M459" i="1" s="1"/>
  <c r="I460" i="1"/>
  <c r="K460" i="1" s="1"/>
  <c r="M460" i="1" s="1"/>
  <c r="I461" i="1"/>
  <c r="K461" i="1" s="1"/>
  <c r="M461" i="1" s="1"/>
  <c r="I462" i="1"/>
  <c r="K462" i="1" s="1"/>
  <c r="M462" i="1" s="1"/>
  <c r="I463" i="1"/>
  <c r="K463" i="1" s="1"/>
  <c r="M463" i="1" s="1"/>
  <c r="I464" i="1"/>
  <c r="K464" i="1" s="1"/>
  <c r="M464" i="1" s="1"/>
  <c r="I465" i="1"/>
  <c r="K465" i="1" s="1"/>
  <c r="M465" i="1" s="1"/>
  <c r="I466" i="1"/>
  <c r="K466" i="1" s="1"/>
  <c r="M466" i="1" s="1"/>
  <c r="I467" i="1"/>
  <c r="K467" i="1" s="1"/>
  <c r="M467" i="1" s="1"/>
  <c r="I468" i="1"/>
  <c r="K468" i="1" s="1"/>
  <c r="M468" i="1" s="1"/>
  <c r="I469" i="1"/>
  <c r="K469" i="1" s="1"/>
  <c r="M469" i="1" s="1"/>
  <c r="I470" i="1"/>
  <c r="K470" i="1" s="1"/>
  <c r="M470" i="1" s="1"/>
  <c r="I471" i="1"/>
  <c r="K471" i="1" s="1"/>
  <c r="M471" i="1" s="1"/>
  <c r="I472" i="1"/>
  <c r="K472" i="1" s="1"/>
  <c r="M472" i="1" s="1"/>
  <c r="I473" i="1"/>
  <c r="K473" i="1" s="1"/>
  <c r="M473" i="1" s="1"/>
  <c r="I474" i="1"/>
  <c r="K474" i="1" s="1"/>
  <c r="M474" i="1" s="1"/>
  <c r="I475" i="1"/>
  <c r="K475" i="1" s="1"/>
  <c r="M475" i="1" s="1"/>
  <c r="I476" i="1"/>
  <c r="K476" i="1" s="1"/>
  <c r="M476" i="1" s="1"/>
  <c r="I477" i="1"/>
  <c r="K477" i="1" s="1"/>
  <c r="M477" i="1" s="1"/>
  <c r="I478" i="1"/>
  <c r="K478" i="1" s="1"/>
  <c r="M478" i="1" s="1"/>
  <c r="I479" i="1"/>
  <c r="K479" i="1" s="1"/>
  <c r="M479" i="1" s="1"/>
  <c r="I480" i="1"/>
  <c r="K480" i="1" s="1"/>
  <c r="M480" i="1" s="1"/>
  <c r="I481" i="1"/>
  <c r="K481" i="1" s="1"/>
  <c r="M481" i="1" s="1"/>
  <c r="I482" i="1"/>
  <c r="K482" i="1" s="1"/>
  <c r="M482" i="1" s="1"/>
  <c r="I483" i="1"/>
  <c r="K483" i="1" s="1"/>
  <c r="M483" i="1" s="1"/>
  <c r="I484" i="1"/>
  <c r="K484" i="1" s="1"/>
  <c r="M484" i="1" s="1"/>
  <c r="I485" i="1"/>
  <c r="K485" i="1" s="1"/>
  <c r="M485" i="1" s="1"/>
  <c r="I486" i="1"/>
  <c r="K486" i="1" s="1"/>
  <c r="M486" i="1" s="1"/>
  <c r="I487" i="1"/>
  <c r="K487" i="1" s="1"/>
  <c r="M487" i="1" s="1"/>
  <c r="I488" i="1"/>
  <c r="K488" i="1" s="1"/>
  <c r="M488" i="1" s="1"/>
  <c r="I489" i="1"/>
  <c r="K489" i="1" s="1"/>
  <c r="M489" i="1" s="1"/>
  <c r="I490" i="1"/>
  <c r="K490" i="1" s="1"/>
  <c r="M490" i="1" s="1"/>
  <c r="I491" i="1"/>
  <c r="K491" i="1" s="1"/>
  <c r="M491" i="1" s="1"/>
  <c r="I492" i="1"/>
  <c r="K492" i="1" s="1"/>
  <c r="M492" i="1" s="1"/>
  <c r="I493" i="1"/>
  <c r="K493" i="1" s="1"/>
  <c r="M493" i="1" s="1"/>
  <c r="I494" i="1"/>
  <c r="K494" i="1" s="1"/>
  <c r="M494" i="1" s="1"/>
  <c r="I495" i="1"/>
  <c r="K495" i="1" s="1"/>
  <c r="M495" i="1" s="1"/>
  <c r="I496" i="1"/>
  <c r="K496" i="1" s="1"/>
  <c r="M496" i="1" s="1"/>
  <c r="I497" i="1"/>
  <c r="K497" i="1" s="1"/>
  <c r="M497" i="1" s="1"/>
  <c r="I498" i="1"/>
  <c r="K498" i="1" s="1"/>
  <c r="M498" i="1" s="1"/>
  <c r="I499" i="1"/>
  <c r="K499" i="1" s="1"/>
  <c r="M499" i="1" s="1"/>
  <c r="I500" i="1"/>
  <c r="K500" i="1" s="1"/>
  <c r="M500" i="1" s="1"/>
  <c r="I501" i="1"/>
  <c r="K501" i="1" s="1"/>
  <c r="M501" i="1" s="1"/>
  <c r="I502" i="1"/>
  <c r="K502" i="1" s="1"/>
  <c r="M502" i="1" s="1"/>
  <c r="I503" i="1"/>
  <c r="K503" i="1" s="1"/>
  <c r="M503" i="1" s="1"/>
  <c r="I504" i="1"/>
  <c r="K504" i="1" s="1"/>
  <c r="M504" i="1" s="1"/>
  <c r="I505" i="1"/>
  <c r="K505" i="1" s="1"/>
  <c r="M505" i="1" s="1"/>
  <c r="I506" i="1"/>
  <c r="K506" i="1" s="1"/>
  <c r="M506" i="1" s="1"/>
  <c r="I507" i="1"/>
  <c r="K507" i="1" s="1"/>
  <c r="M507" i="1" s="1"/>
  <c r="I508" i="1"/>
  <c r="K508" i="1" s="1"/>
  <c r="M508" i="1" s="1"/>
  <c r="I509" i="1"/>
  <c r="K509" i="1" s="1"/>
  <c r="M509" i="1" s="1"/>
  <c r="I510" i="1"/>
  <c r="K510" i="1" s="1"/>
  <c r="M510" i="1" s="1"/>
  <c r="I511" i="1"/>
  <c r="K511" i="1" s="1"/>
  <c r="M511" i="1" s="1"/>
  <c r="I512" i="1"/>
  <c r="K512" i="1" s="1"/>
  <c r="M512" i="1" s="1"/>
  <c r="I513" i="1"/>
  <c r="K513" i="1" s="1"/>
  <c r="M513" i="1" s="1"/>
  <c r="I514" i="1"/>
  <c r="K514" i="1" s="1"/>
  <c r="M514" i="1" s="1"/>
  <c r="I515" i="1"/>
  <c r="K515" i="1" s="1"/>
  <c r="M515" i="1" s="1"/>
  <c r="I516" i="1"/>
  <c r="K516" i="1" s="1"/>
  <c r="M516" i="1" s="1"/>
  <c r="I517" i="1"/>
  <c r="K517" i="1" s="1"/>
  <c r="M517" i="1" s="1"/>
  <c r="I518" i="1"/>
  <c r="K518" i="1" s="1"/>
  <c r="M518" i="1" s="1"/>
  <c r="I519" i="1"/>
  <c r="K519" i="1" s="1"/>
  <c r="M519" i="1" s="1"/>
  <c r="I520" i="1"/>
  <c r="K520" i="1" s="1"/>
  <c r="M520" i="1" s="1"/>
  <c r="I521" i="1"/>
  <c r="K521" i="1" s="1"/>
  <c r="M521" i="1" s="1"/>
  <c r="I522" i="1"/>
  <c r="K522" i="1" s="1"/>
  <c r="M522" i="1" s="1"/>
  <c r="I523" i="1"/>
  <c r="K523" i="1" s="1"/>
  <c r="M523" i="1" s="1"/>
  <c r="I524" i="1"/>
  <c r="K524" i="1" s="1"/>
  <c r="M524" i="1" s="1"/>
  <c r="I525" i="1"/>
  <c r="K525" i="1" s="1"/>
  <c r="M525" i="1" s="1"/>
  <c r="I526" i="1"/>
  <c r="K526" i="1" s="1"/>
  <c r="M526" i="1" s="1"/>
  <c r="I436" i="1"/>
  <c r="K436" i="1" s="1"/>
  <c r="M436" i="1" s="1"/>
  <c r="I393" i="1"/>
  <c r="K393" i="1" s="1"/>
  <c r="M393" i="1" s="1"/>
  <c r="I394" i="1"/>
  <c r="K394" i="1" s="1"/>
  <c r="M394" i="1" s="1"/>
  <c r="I395" i="1"/>
  <c r="K395" i="1" s="1"/>
  <c r="M395" i="1" s="1"/>
  <c r="I396" i="1"/>
  <c r="K396" i="1" s="1"/>
  <c r="M396" i="1" s="1"/>
  <c r="I397" i="1"/>
  <c r="K397" i="1" s="1"/>
  <c r="M397" i="1" s="1"/>
  <c r="I398" i="1"/>
  <c r="K398" i="1" s="1"/>
  <c r="M398" i="1" s="1"/>
  <c r="I399" i="1"/>
  <c r="K399" i="1" s="1"/>
  <c r="M399" i="1" s="1"/>
  <c r="I400" i="1"/>
  <c r="K400" i="1" s="1"/>
  <c r="M400" i="1" s="1"/>
  <c r="I401" i="1"/>
  <c r="K401" i="1" s="1"/>
  <c r="M401" i="1" s="1"/>
  <c r="I402" i="1"/>
  <c r="K402" i="1" s="1"/>
  <c r="M402" i="1" s="1"/>
  <c r="I403" i="1"/>
  <c r="K403" i="1" s="1"/>
  <c r="M403" i="1" s="1"/>
  <c r="I404" i="1"/>
  <c r="K404" i="1" s="1"/>
  <c r="M404" i="1" s="1"/>
  <c r="I405" i="1"/>
  <c r="K405" i="1" s="1"/>
  <c r="M405" i="1" s="1"/>
  <c r="I406" i="1"/>
  <c r="K406" i="1" s="1"/>
  <c r="M406" i="1" s="1"/>
  <c r="I407" i="1"/>
  <c r="K407" i="1" s="1"/>
  <c r="M407" i="1" s="1"/>
  <c r="I408" i="1"/>
  <c r="K408" i="1" s="1"/>
  <c r="M408" i="1" s="1"/>
  <c r="I409" i="1"/>
  <c r="K409" i="1" s="1"/>
  <c r="M409" i="1" s="1"/>
  <c r="I410" i="1"/>
  <c r="K410" i="1" s="1"/>
  <c r="M410" i="1" s="1"/>
  <c r="I411" i="1"/>
  <c r="K411" i="1" s="1"/>
  <c r="M411" i="1" s="1"/>
  <c r="I412" i="1"/>
  <c r="K412" i="1" s="1"/>
  <c r="M412" i="1" s="1"/>
  <c r="I413" i="1"/>
  <c r="K413" i="1" s="1"/>
  <c r="M413" i="1" s="1"/>
  <c r="I414" i="1"/>
  <c r="K414" i="1" s="1"/>
  <c r="M414" i="1" s="1"/>
  <c r="I415" i="1"/>
  <c r="K415" i="1" s="1"/>
  <c r="M415" i="1" s="1"/>
  <c r="I416" i="1"/>
  <c r="K416" i="1" s="1"/>
  <c r="M416" i="1" s="1"/>
  <c r="I417" i="1"/>
  <c r="K417" i="1" s="1"/>
  <c r="M417" i="1" s="1"/>
  <c r="I418" i="1"/>
  <c r="K418" i="1" s="1"/>
  <c r="M418" i="1" s="1"/>
  <c r="I419" i="1"/>
  <c r="K419" i="1" s="1"/>
  <c r="M419" i="1" s="1"/>
  <c r="I420" i="1"/>
  <c r="K420" i="1" s="1"/>
  <c r="M420" i="1" s="1"/>
  <c r="I421" i="1"/>
  <c r="K421" i="1" s="1"/>
  <c r="M421" i="1" s="1"/>
  <c r="I422" i="1"/>
  <c r="K422" i="1" s="1"/>
  <c r="M422" i="1" s="1"/>
  <c r="I423" i="1"/>
  <c r="K423" i="1" s="1"/>
  <c r="M423" i="1" s="1"/>
  <c r="I424" i="1"/>
  <c r="K424" i="1" s="1"/>
  <c r="M424" i="1" s="1"/>
  <c r="I425" i="1"/>
  <c r="K425" i="1" s="1"/>
  <c r="M425" i="1" s="1"/>
  <c r="I426" i="1"/>
  <c r="K426" i="1" s="1"/>
  <c r="M426" i="1" s="1"/>
  <c r="I427" i="1"/>
  <c r="K427" i="1" s="1"/>
  <c r="M427" i="1" s="1"/>
  <c r="I428" i="1"/>
  <c r="K428" i="1" s="1"/>
  <c r="M428" i="1" s="1"/>
  <c r="I429" i="1"/>
  <c r="K429" i="1" s="1"/>
  <c r="M429" i="1" s="1"/>
  <c r="I430" i="1"/>
  <c r="K430" i="1" s="1"/>
  <c r="M430" i="1" s="1"/>
  <c r="I431" i="1"/>
  <c r="K431" i="1" s="1"/>
  <c r="M431" i="1" s="1"/>
  <c r="I432" i="1"/>
  <c r="K432" i="1" s="1"/>
  <c r="M432" i="1" s="1"/>
  <c r="I433" i="1"/>
  <c r="K433" i="1" s="1"/>
  <c r="M433" i="1" s="1"/>
  <c r="I434" i="1"/>
  <c r="K434" i="1" s="1"/>
  <c r="M434" i="1" s="1"/>
  <c r="I392" i="1"/>
  <c r="K392" i="1" s="1"/>
  <c r="M392" i="1" s="1"/>
  <c r="I369" i="1"/>
  <c r="K369" i="1" s="1"/>
  <c r="M369" i="1" s="1"/>
  <c r="I370" i="1"/>
  <c r="K370" i="1" s="1"/>
  <c r="M370" i="1" s="1"/>
  <c r="I371" i="1"/>
  <c r="K371" i="1" s="1"/>
  <c r="M371" i="1" s="1"/>
  <c r="I372" i="1"/>
  <c r="K372" i="1" s="1"/>
  <c r="M372" i="1" s="1"/>
  <c r="I373" i="1"/>
  <c r="K373" i="1" s="1"/>
  <c r="M373" i="1" s="1"/>
  <c r="I374" i="1"/>
  <c r="K374" i="1" s="1"/>
  <c r="M374" i="1" s="1"/>
  <c r="I375" i="1"/>
  <c r="K375" i="1" s="1"/>
  <c r="M375" i="1" s="1"/>
  <c r="I376" i="1"/>
  <c r="K376" i="1" s="1"/>
  <c r="M376" i="1" s="1"/>
  <c r="I377" i="1"/>
  <c r="K377" i="1" s="1"/>
  <c r="M377" i="1" s="1"/>
  <c r="I378" i="1"/>
  <c r="K378" i="1" s="1"/>
  <c r="M378" i="1" s="1"/>
  <c r="I379" i="1"/>
  <c r="K379" i="1" s="1"/>
  <c r="M379" i="1" s="1"/>
  <c r="I380" i="1"/>
  <c r="K380" i="1" s="1"/>
  <c r="M380" i="1" s="1"/>
  <c r="I381" i="1"/>
  <c r="K381" i="1" s="1"/>
  <c r="M381" i="1" s="1"/>
  <c r="I382" i="1"/>
  <c r="K382" i="1" s="1"/>
  <c r="M382" i="1" s="1"/>
  <c r="I383" i="1"/>
  <c r="K383" i="1" s="1"/>
  <c r="M383" i="1" s="1"/>
  <c r="I384" i="1"/>
  <c r="K384" i="1" s="1"/>
  <c r="M384" i="1" s="1"/>
  <c r="I385" i="1"/>
  <c r="K385" i="1" s="1"/>
  <c r="M385" i="1" s="1"/>
  <c r="I387" i="1"/>
  <c r="K387" i="1" s="1"/>
  <c r="M387" i="1" s="1"/>
  <c r="I388" i="1"/>
  <c r="K388" i="1" s="1"/>
  <c r="M388" i="1" s="1"/>
  <c r="I389" i="1"/>
  <c r="K389" i="1" s="1"/>
  <c r="M389" i="1" s="1"/>
  <c r="I390" i="1"/>
  <c r="K390" i="1" s="1"/>
  <c r="M390" i="1" s="1"/>
  <c r="I368" i="1"/>
  <c r="K368" i="1" s="1"/>
  <c r="M368" i="1" s="1"/>
  <c r="I335" i="1"/>
  <c r="K335" i="1" s="1"/>
  <c r="M335" i="1" s="1"/>
  <c r="I298" i="1"/>
  <c r="K298" i="1" s="1"/>
  <c r="M298" i="1" s="1"/>
  <c r="I299" i="1"/>
  <c r="K299" i="1" s="1"/>
  <c r="M299" i="1" s="1"/>
  <c r="I300" i="1"/>
  <c r="K300" i="1" s="1"/>
  <c r="M300" i="1" s="1"/>
  <c r="I301" i="1"/>
  <c r="K301" i="1" s="1"/>
  <c r="M301" i="1" s="1"/>
  <c r="I302" i="1"/>
  <c r="K302" i="1" s="1"/>
  <c r="M302" i="1" s="1"/>
  <c r="I303" i="1"/>
  <c r="K303" i="1" s="1"/>
  <c r="M303" i="1" s="1"/>
  <c r="I304" i="1"/>
  <c r="K304" i="1" s="1"/>
  <c r="M304" i="1" s="1"/>
  <c r="I305" i="1"/>
  <c r="K305" i="1" s="1"/>
  <c r="M305" i="1" s="1"/>
  <c r="I306" i="1"/>
  <c r="K306" i="1" s="1"/>
  <c r="M306" i="1" s="1"/>
  <c r="I307" i="1"/>
  <c r="K307" i="1" s="1"/>
  <c r="M307" i="1" s="1"/>
  <c r="I308" i="1"/>
  <c r="K308" i="1" s="1"/>
  <c r="M308" i="1" s="1"/>
  <c r="I309" i="1"/>
  <c r="K309" i="1" s="1"/>
  <c r="M309" i="1" s="1"/>
  <c r="I310" i="1"/>
  <c r="K310" i="1" s="1"/>
  <c r="M310" i="1" s="1"/>
  <c r="I311" i="1"/>
  <c r="K311" i="1" s="1"/>
  <c r="M311" i="1" s="1"/>
  <c r="I312" i="1"/>
  <c r="K312" i="1" s="1"/>
  <c r="M312" i="1" s="1"/>
  <c r="I313" i="1"/>
  <c r="K313" i="1" s="1"/>
  <c r="M313" i="1" s="1"/>
  <c r="I314" i="1"/>
  <c r="K314" i="1" s="1"/>
  <c r="M314" i="1" s="1"/>
  <c r="I297" i="1"/>
  <c r="K297" i="1" s="1"/>
  <c r="M297" i="1" s="1"/>
  <c r="I205" i="1" l="1"/>
  <c r="K205" i="1" s="1"/>
  <c r="M205" i="1" s="1"/>
  <c r="I206" i="1"/>
  <c r="K206" i="1" s="1"/>
  <c r="M206" i="1" s="1"/>
  <c r="I208" i="1"/>
  <c r="K208" i="1" s="1"/>
  <c r="M208" i="1" s="1"/>
  <c r="I209" i="1"/>
  <c r="K209" i="1" s="1"/>
  <c r="M209" i="1" s="1"/>
  <c r="I210" i="1"/>
  <c r="K210" i="1" s="1"/>
  <c r="M210" i="1" s="1"/>
  <c r="I211" i="1"/>
  <c r="K211" i="1" s="1"/>
  <c r="M211" i="1" s="1"/>
  <c r="I213" i="1"/>
  <c r="K213" i="1" s="1"/>
  <c r="M213" i="1" s="1"/>
  <c r="I214" i="1"/>
  <c r="K214" i="1" s="1"/>
  <c r="M214" i="1" s="1"/>
  <c r="I215" i="1"/>
  <c r="K215" i="1" s="1"/>
  <c r="M215" i="1" s="1"/>
  <c r="I216" i="1"/>
  <c r="K216" i="1" s="1"/>
  <c r="M216" i="1" s="1"/>
  <c r="I217" i="1"/>
  <c r="K217" i="1" s="1"/>
  <c r="M217" i="1" s="1"/>
  <c r="I218" i="1"/>
  <c r="K218" i="1" s="1"/>
  <c r="M218" i="1" s="1"/>
  <c r="I219" i="1"/>
  <c r="K219" i="1" s="1"/>
  <c r="M219" i="1" s="1"/>
  <c r="I220" i="1"/>
  <c r="K220" i="1" s="1"/>
  <c r="M220" i="1" s="1"/>
  <c r="I221" i="1"/>
  <c r="K221" i="1" s="1"/>
  <c r="M221" i="1" s="1"/>
  <c r="I222" i="1"/>
  <c r="K222" i="1" s="1"/>
  <c r="M222" i="1" s="1"/>
  <c r="I223" i="1"/>
  <c r="K223" i="1" s="1"/>
  <c r="M223" i="1" s="1"/>
  <c r="I224" i="1"/>
  <c r="K224" i="1" s="1"/>
  <c r="M224" i="1" s="1"/>
  <c r="I225" i="1"/>
  <c r="K225" i="1" s="1"/>
  <c r="M225" i="1" s="1"/>
  <c r="I226" i="1"/>
  <c r="K226" i="1" s="1"/>
  <c r="M226" i="1" s="1"/>
  <c r="I227" i="1"/>
  <c r="K227" i="1" s="1"/>
  <c r="M227" i="1" s="1"/>
  <c r="I228" i="1"/>
  <c r="K228" i="1" s="1"/>
  <c r="M228" i="1" s="1"/>
  <c r="I229" i="1"/>
  <c r="K229" i="1" s="1"/>
  <c r="M229" i="1" s="1"/>
  <c r="I230" i="1"/>
  <c r="K230" i="1" s="1"/>
  <c r="M230" i="1" s="1"/>
  <c r="I231" i="1"/>
  <c r="K231" i="1" s="1"/>
  <c r="M231" i="1" s="1"/>
  <c r="I232" i="1"/>
  <c r="K232" i="1" s="1"/>
  <c r="M232" i="1" s="1"/>
  <c r="I233" i="1"/>
  <c r="K233" i="1" s="1"/>
  <c r="M233" i="1" s="1"/>
  <c r="I234" i="1"/>
  <c r="K234" i="1" s="1"/>
  <c r="M234" i="1" s="1"/>
  <c r="I235" i="1"/>
  <c r="K235" i="1" s="1"/>
  <c r="M235" i="1" s="1"/>
  <c r="I236" i="1"/>
  <c r="K236" i="1" s="1"/>
  <c r="M236" i="1" s="1"/>
  <c r="I237" i="1"/>
  <c r="K237" i="1" s="1"/>
  <c r="M237" i="1" s="1"/>
  <c r="I238" i="1"/>
  <c r="K238" i="1" s="1"/>
  <c r="M238" i="1" s="1"/>
  <c r="I239" i="1"/>
  <c r="K239" i="1" s="1"/>
  <c r="M239" i="1" s="1"/>
  <c r="I240" i="1"/>
  <c r="K240" i="1" s="1"/>
  <c r="M240" i="1" s="1"/>
  <c r="I241" i="1"/>
  <c r="K241" i="1" s="1"/>
  <c r="M241" i="1" s="1"/>
  <c r="I242" i="1"/>
  <c r="K242" i="1" s="1"/>
  <c r="M242" i="1" s="1"/>
  <c r="I243" i="1"/>
  <c r="K243" i="1" s="1"/>
  <c r="M243" i="1" s="1"/>
  <c r="I244" i="1"/>
  <c r="K244" i="1" s="1"/>
  <c r="M244" i="1" s="1"/>
  <c r="I245" i="1"/>
  <c r="K245" i="1" s="1"/>
  <c r="M245" i="1" s="1"/>
  <c r="I246" i="1"/>
  <c r="K246" i="1" s="1"/>
  <c r="M246" i="1" s="1"/>
  <c r="I247" i="1"/>
  <c r="K247" i="1" s="1"/>
  <c r="M247" i="1" s="1"/>
  <c r="I248" i="1"/>
  <c r="K248" i="1" s="1"/>
  <c r="M248" i="1" s="1"/>
  <c r="I249" i="1"/>
  <c r="K249" i="1" s="1"/>
  <c r="M249" i="1" s="1"/>
  <c r="I250" i="1"/>
  <c r="K250" i="1" s="1"/>
  <c r="M250" i="1" s="1"/>
  <c r="I252" i="1"/>
  <c r="K252" i="1" s="1"/>
  <c r="M252" i="1" s="1"/>
  <c r="I253" i="1"/>
  <c r="K253" i="1" s="1"/>
  <c r="M253" i="1" s="1"/>
  <c r="I254" i="1"/>
  <c r="K254" i="1" s="1"/>
  <c r="M254" i="1" s="1"/>
  <c r="I255" i="1"/>
  <c r="K255" i="1" s="1"/>
  <c r="M255" i="1" s="1"/>
  <c r="I256" i="1"/>
  <c r="K256" i="1" s="1"/>
  <c r="M256" i="1" s="1"/>
  <c r="I257" i="1"/>
  <c r="K257" i="1" s="1"/>
  <c r="M257" i="1" s="1"/>
  <c r="I258" i="1"/>
  <c r="K258" i="1" s="1"/>
  <c r="M258" i="1" s="1"/>
  <c r="I259" i="1"/>
  <c r="K259" i="1" s="1"/>
  <c r="M259" i="1" s="1"/>
  <c r="I260" i="1"/>
  <c r="K260" i="1" s="1"/>
  <c r="M260" i="1" s="1"/>
  <c r="I261" i="1"/>
  <c r="K261" i="1" s="1"/>
  <c r="M261" i="1" s="1"/>
  <c r="I262" i="1"/>
  <c r="K262" i="1" s="1"/>
  <c r="M262" i="1" s="1"/>
  <c r="I263" i="1"/>
  <c r="K263" i="1" s="1"/>
  <c r="M263" i="1" s="1"/>
  <c r="I264" i="1"/>
  <c r="K264" i="1" s="1"/>
  <c r="M264" i="1" s="1"/>
  <c r="I265" i="1"/>
  <c r="K265" i="1" s="1"/>
  <c r="M265" i="1" s="1"/>
  <c r="I266" i="1"/>
  <c r="K266" i="1" s="1"/>
  <c r="M266" i="1" s="1"/>
  <c r="I267" i="1"/>
  <c r="K267" i="1" s="1"/>
  <c r="M267" i="1" s="1"/>
  <c r="I268" i="1"/>
  <c r="K268" i="1" s="1"/>
  <c r="M268" i="1" s="1"/>
  <c r="I269" i="1"/>
  <c r="K269" i="1" s="1"/>
  <c r="M269" i="1" s="1"/>
  <c r="I270" i="1"/>
  <c r="K270" i="1" s="1"/>
  <c r="M270" i="1" s="1"/>
  <c r="I271" i="1"/>
  <c r="K271" i="1" s="1"/>
  <c r="M271" i="1" s="1"/>
  <c r="I272" i="1"/>
  <c r="K272" i="1" s="1"/>
  <c r="M272" i="1" s="1"/>
  <c r="I273" i="1"/>
  <c r="K273" i="1" s="1"/>
  <c r="M273" i="1" s="1"/>
  <c r="I274" i="1"/>
  <c r="K274" i="1" s="1"/>
  <c r="M274" i="1" s="1"/>
  <c r="I275" i="1"/>
  <c r="K275" i="1" s="1"/>
  <c r="M275" i="1" s="1"/>
  <c r="I276" i="1"/>
  <c r="K276" i="1" s="1"/>
  <c r="M276" i="1" s="1"/>
  <c r="I277" i="1"/>
  <c r="K277" i="1" s="1"/>
  <c r="M277" i="1" s="1"/>
  <c r="I278" i="1"/>
  <c r="K278" i="1" s="1"/>
  <c r="M278" i="1" s="1"/>
  <c r="I279" i="1"/>
  <c r="K279" i="1" s="1"/>
  <c r="M279" i="1" s="1"/>
  <c r="I280" i="1"/>
  <c r="K280" i="1" s="1"/>
  <c r="M280" i="1" s="1"/>
  <c r="I281" i="1"/>
  <c r="K281" i="1" s="1"/>
  <c r="M281" i="1" s="1"/>
  <c r="I282" i="1"/>
  <c r="K282" i="1" s="1"/>
  <c r="M282" i="1" s="1"/>
  <c r="I283" i="1"/>
  <c r="K283" i="1" s="1"/>
  <c r="M283" i="1" s="1"/>
  <c r="I284" i="1"/>
  <c r="K284" i="1" s="1"/>
  <c r="M284" i="1" s="1"/>
  <c r="I285" i="1"/>
  <c r="K285" i="1" s="1"/>
  <c r="M285" i="1" s="1"/>
  <c r="I286" i="1"/>
  <c r="K286" i="1" s="1"/>
  <c r="M286" i="1" s="1"/>
  <c r="I287" i="1"/>
  <c r="K287" i="1" s="1"/>
  <c r="M287" i="1" s="1"/>
  <c r="I204" i="1"/>
  <c r="K204" i="1" s="1"/>
  <c r="M204" i="1" s="1"/>
  <c r="I22" i="1"/>
  <c r="K22" i="1" s="1"/>
  <c r="M22" i="1" s="1"/>
  <c r="I23" i="1"/>
  <c r="K23" i="1" s="1"/>
  <c r="M23" i="1" s="1"/>
  <c r="I21" i="1"/>
  <c r="K21" i="1" s="1"/>
  <c r="M21" i="1" s="1"/>
</calcChain>
</file>

<file path=xl/sharedStrings.xml><?xml version="1.0" encoding="utf-8"?>
<sst xmlns="http://schemas.openxmlformats.org/spreadsheetml/2006/main" count="4049" uniqueCount="2109">
  <si>
    <t>nVent ERIFLEX</t>
  </si>
  <si>
    <t>PSF</t>
  </si>
  <si>
    <t>EAN-13 Code</t>
  </si>
  <si>
    <t>UM</t>
  </si>
  <si>
    <t>Kg</t>
  </si>
  <si>
    <t>503 …</t>
  </si>
  <si>
    <t>HO</t>
  </si>
  <si>
    <t>3479775034003</t>
  </si>
  <si>
    <t>m</t>
  </si>
  <si>
    <t>3479775034102</t>
  </si>
  <si>
    <t>3479775034201</t>
  </si>
  <si>
    <t>3479775034300</t>
  </si>
  <si>
    <t>3479775034409</t>
  </si>
  <si>
    <t>HM</t>
  </si>
  <si>
    <t>3479775035208</t>
  </si>
  <si>
    <t>3479775035307</t>
  </si>
  <si>
    <t>3479775035406</t>
  </si>
  <si>
    <t>3479775037004</t>
  </si>
  <si>
    <t>3479775037103</t>
  </si>
  <si>
    <t>3479775037202</t>
  </si>
  <si>
    <t>504 …</t>
  </si>
  <si>
    <t>GF</t>
  </si>
  <si>
    <t>3479775049717</t>
  </si>
  <si>
    <t>3479775049809</t>
  </si>
  <si>
    <t>3479775049915</t>
  </si>
  <si>
    <t>510 …</t>
  </si>
  <si>
    <t>HQ</t>
  </si>
  <si>
    <t>3479775101002</t>
  </si>
  <si>
    <t>3479775101101</t>
  </si>
  <si>
    <t>3479775101200</t>
  </si>
  <si>
    <t>3479775101309</t>
  </si>
  <si>
    <t>3479775101408</t>
  </si>
  <si>
    <t>3479775101507</t>
  </si>
  <si>
    <t>3479775101606</t>
  </si>
  <si>
    <t>3479775101705</t>
  </si>
  <si>
    <t>3479775101804</t>
  </si>
  <si>
    <t>3479775103006</t>
  </si>
  <si>
    <t>3479775103105</t>
  </si>
  <si>
    <t>3479775103402</t>
  </si>
  <si>
    <t>3479775105000</t>
  </si>
  <si>
    <t>3479775105109</t>
  </si>
  <si>
    <t>534 …</t>
  </si>
  <si>
    <t>LG</t>
  </si>
  <si>
    <t>0782856937289</t>
  </si>
  <si>
    <t>0782856937333</t>
  </si>
  <si>
    <t>0782856937340</t>
  </si>
  <si>
    <t>0782856937357</t>
  </si>
  <si>
    <t>0782856937364</t>
  </si>
  <si>
    <t>0782856937371</t>
  </si>
  <si>
    <t>0782856937388</t>
  </si>
  <si>
    <t>0782856937395</t>
  </si>
  <si>
    <t>0782856937401</t>
  </si>
  <si>
    <t>0782856937418</t>
  </si>
  <si>
    <t>0782856937425</t>
  </si>
  <si>
    <t>0782856937432</t>
  </si>
  <si>
    <t>0782856937449</t>
  </si>
  <si>
    <t>0782856937456</t>
  </si>
  <si>
    <t>0782856937463</t>
  </si>
  <si>
    <t>0782856937470</t>
  </si>
  <si>
    <t>0782856937487</t>
  </si>
  <si>
    <t>0782856937494</t>
  </si>
  <si>
    <t>0782856937500</t>
  </si>
  <si>
    <t>0782856937517</t>
  </si>
  <si>
    <t>0782856937524</t>
  </si>
  <si>
    <t>0782856937531</t>
  </si>
  <si>
    <t>0782856937548</t>
  </si>
  <si>
    <t>0782856937555</t>
  </si>
  <si>
    <t>0782856937562</t>
  </si>
  <si>
    <t>0782856937579</t>
  </si>
  <si>
    <t>0782856937586</t>
  </si>
  <si>
    <t>0782856937593</t>
  </si>
  <si>
    <t>0782856937609</t>
  </si>
  <si>
    <t>0782856937616</t>
  </si>
  <si>
    <t>0782856937623</t>
  </si>
  <si>
    <t>0782856937630</t>
  </si>
  <si>
    <t>0782856937647</t>
  </si>
  <si>
    <t>0782856937654</t>
  </si>
  <si>
    <t>0782856937661</t>
  </si>
  <si>
    <t>0782856937678</t>
  </si>
  <si>
    <t>0782856937685</t>
  </si>
  <si>
    <t>0782856937692</t>
  </si>
  <si>
    <t>0782856937708</t>
  </si>
  <si>
    <t>0782856937715</t>
  </si>
  <si>
    <t>0782856937722</t>
  </si>
  <si>
    <t>0782856937739</t>
  </si>
  <si>
    <t>0782856937746</t>
  </si>
  <si>
    <t>0782856937753</t>
  </si>
  <si>
    <t>0782856937760</t>
  </si>
  <si>
    <t>0782856937777</t>
  </si>
  <si>
    <t>0782856937784</t>
  </si>
  <si>
    <t>0782856937791</t>
  </si>
  <si>
    <t>0782856937807</t>
  </si>
  <si>
    <t>0782856937814</t>
  </si>
  <si>
    <t>0782856937821</t>
  </si>
  <si>
    <t>0782856937838</t>
  </si>
  <si>
    <t>0782856937845</t>
  </si>
  <si>
    <t>0782856937852</t>
  </si>
  <si>
    <t>0782856937869</t>
  </si>
  <si>
    <t>0782856937876</t>
  </si>
  <si>
    <t>0782856937883</t>
  </si>
  <si>
    <t>0782856937890</t>
  </si>
  <si>
    <t>0782856937906</t>
  </si>
  <si>
    <t>0782856945994</t>
  </si>
  <si>
    <t>0782856946007</t>
  </si>
  <si>
    <t>0782856946014</t>
  </si>
  <si>
    <t>0782856946021</t>
  </si>
  <si>
    <t>0782856946038</t>
  </si>
  <si>
    <t>0782856946052</t>
  </si>
  <si>
    <t>0782856946069</t>
  </si>
  <si>
    <t>0782856946076</t>
  </si>
  <si>
    <t>0782856946083</t>
  </si>
  <si>
    <t>0782856946090</t>
  </si>
  <si>
    <t>0782856946120</t>
  </si>
  <si>
    <t>0782856946137</t>
  </si>
  <si>
    <t>0782856946144</t>
  </si>
  <si>
    <t>0782856946151</t>
  </si>
  <si>
    <t>0782856946168</t>
  </si>
  <si>
    <t>0782856946175</t>
  </si>
  <si>
    <t>0782856946205</t>
  </si>
  <si>
    <t>0782856946236</t>
  </si>
  <si>
    <t>0782856946267</t>
  </si>
  <si>
    <t>0782856946274</t>
  </si>
  <si>
    <t>0782856946281</t>
  </si>
  <si>
    <t>TE</t>
  </si>
  <si>
    <t>0782856960713</t>
  </si>
  <si>
    <t>0782856960720</t>
  </si>
  <si>
    <t>0782856960737</t>
  </si>
  <si>
    <t>0782856960744</t>
  </si>
  <si>
    <t>0782856960768</t>
  </si>
  <si>
    <t>0782856960775</t>
  </si>
  <si>
    <t>0782856960799</t>
  </si>
  <si>
    <t>0782856960850</t>
  </si>
  <si>
    <t>0782856960898</t>
  </si>
  <si>
    <t>0782856960928</t>
  </si>
  <si>
    <t>0782856960942</t>
  </si>
  <si>
    <t>0782856960966</t>
  </si>
  <si>
    <t>0782856960973</t>
  </si>
  <si>
    <t>0782856960980</t>
  </si>
  <si>
    <t>0782856960782</t>
  </si>
  <si>
    <t>0782856960805</t>
  </si>
  <si>
    <t>0782856960812</t>
  </si>
  <si>
    <t>0782856960829</t>
  </si>
  <si>
    <t>0782856960836</t>
  </si>
  <si>
    <t>0782856960843</t>
  </si>
  <si>
    <t>0782856960867</t>
  </si>
  <si>
    <t>0782856960874</t>
  </si>
  <si>
    <t>0782856960881</t>
  </si>
  <si>
    <t>0782856960904</t>
  </si>
  <si>
    <t>0782856960911</t>
  </si>
  <si>
    <t>0782856960935</t>
  </si>
  <si>
    <t>0782856960959</t>
  </si>
  <si>
    <t>0782856960751</t>
  </si>
  <si>
    <t>0782856960997</t>
  </si>
  <si>
    <t>0782856961000</t>
  </si>
  <si>
    <t>0782856961017</t>
  </si>
  <si>
    <t>0782856961024</t>
  </si>
  <si>
    <t>0782856961031</t>
  </si>
  <si>
    <t>0782856961048</t>
  </si>
  <si>
    <t>0782856961055</t>
  </si>
  <si>
    <t>0782856961062</t>
  </si>
  <si>
    <t>0782856961079</t>
  </si>
  <si>
    <t>0782856961086</t>
  </si>
  <si>
    <t>0782856961093</t>
  </si>
  <si>
    <t>0782856961109</t>
  </si>
  <si>
    <t>0782856961116</t>
  </si>
  <si>
    <t>0782856961123</t>
  </si>
  <si>
    <t>0782856961130</t>
  </si>
  <si>
    <t>0782856961147</t>
  </si>
  <si>
    <t>0782856961154</t>
  </si>
  <si>
    <t>0782856961161</t>
  </si>
  <si>
    <t>0782856961178</t>
  </si>
  <si>
    <t>0782856961208</t>
  </si>
  <si>
    <t>0782856961215</t>
  </si>
  <si>
    <t>0782856961222</t>
  </si>
  <si>
    <t>0782856961239</t>
  </si>
  <si>
    <t>0782856961246</t>
  </si>
  <si>
    <t>0782856961253</t>
  </si>
  <si>
    <t>0782856961260</t>
  </si>
  <si>
    <t>0782856961277</t>
  </si>
  <si>
    <t>0782856961284</t>
  </si>
  <si>
    <t>0782856961291</t>
  </si>
  <si>
    <t>0782856961307</t>
  </si>
  <si>
    <t>0782856961314</t>
  </si>
  <si>
    <t>0782856961321</t>
  </si>
  <si>
    <t>0782856961338</t>
  </si>
  <si>
    <t>0782856961406</t>
  </si>
  <si>
    <t>0782856961413</t>
  </si>
  <si>
    <t>0782856961420</t>
  </si>
  <si>
    <t>0782856961437</t>
  </si>
  <si>
    <t>0782856961444</t>
  </si>
  <si>
    <t>0782856961451</t>
  </si>
  <si>
    <t>0782856961468</t>
  </si>
  <si>
    <t>0782856961475</t>
  </si>
  <si>
    <t>0782856961482</t>
  </si>
  <si>
    <t>0782856961499</t>
  </si>
  <si>
    <t>0782856961505</t>
  </si>
  <si>
    <t>0782856961512</t>
  </si>
  <si>
    <t>0782856961529</t>
  </si>
  <si>
    <t>0782856961536</t>
  </si>
  <si>
    <t>0782856961543</t>
  </si>
  <si>
    <t>0782856961550</t>
  </si>
  <si>
    <t>0782856961567</t>
  </si>
  <si>
    <t>0782856961574</t>
  </si>
  <si>
    <t>ERIFLEX FLEXIBAR ADVANCED Kit P 250A T</t>
  </si>
  <si>
    <t>0782856978077</t>
  </si>
  <si>
    <t>ERIFLEX FLEXIBAR ADVANCED Kit P 250A TN</t>
  </si>
  <si>
    <t>0782856978084</t>
  </si>
  <si>
    <t>ERIFLEX FLEXIBAR ADVANCED Kit P 630A T</t>
  </si>
  <si>
    <t>0782856978091</t>
  </si>
  <si>
    <t>ERIFLEX FLEXIBAR ADVANCED Kit P 630A TN</t>
  </si>
  <si>
    <t>0782856978107</t>
  </si>
  <si>
    <t>541 …</t>
  </si>
  <si>
    <t>GN</t>
  </si>
  <si>
    <t>8711893064995</t>
  </si>
  <si>
    <t>8711893122251</t>
  </si>
  <si>
    <t>8711893065008</t>
  </si>
  <si>
    <t>542 …</t>
  </si>
  <si>
    <t>GI</t>
  </si>
  <si>
    <t>3479775420301</t>
  </si>
  <si>
    <t>3479775420509</t>
  </si>
  <si>
    <t>3479775420707</t>
  </si>
  <si>
    <t>3479775420806</t>
  </si>
  <si>
    <t>545 …</t>
  </si>
  <si>
    <t>HW</t>
  </si>
  <si>
    <t>3479775456508</t>
  </si>
  <si>
    <t>3479775456706</t>
  </si>
  <si>
    <t>0782856926719</t>
  </si>
  <si>
    <t>3479775456805</t>
  </si>
  <si>
    <t>3479775456904</t>
  </si>
  <si>
    <t>3479775456959</t>
  </si>
  <si>
    <t>3479775457000</t>
  </si>
  <si>
    <t>3479775457062</t>
  </si>
  <si>
    <t>3479775458007</t>
  </si>
  <si>
    <t>3479775458014</t>
  </si>
  <si>
    <t>3479775458052</t>
  </si>
  <si>
    <t>3479775458069</t>
  </si>
  <si>
    <t>3479775458106</t>
  </si>
  <si>
    <t>3479775458113</t>
  </si>
  <si>
    <t>3479775458120</t>
  </si>
  <si>
    <t>3479775458137</t>
  </si>
  <si>
    <t>3479775458151</t>
  </si>
  <si>
    <t>3479775458168</t>
  </si>
  <si>
    <t>3479775458205</t>
  </si>
  <si>
    <t>3479775458212</t>
  </si>
  <si>
    <t>3479775458250</t>
  </si>
  <si>
    <t>3479775458267</t>
  </si>
  <si>
    <t>3479775458502</t>
  </si>
  <si>
    <t>3479775458519</t>
  </si>
  <si>
    <t>3479775458557</t>
  </si>
  <si>
    <t>3479775458564</t>
  </si>
  <si>
    <t>3479775458601</t>
  </si>
  <si>
    <t>3479775458618</t>
  </si>
  <si>
    <t>3479775458656</t>
  </si>
  <si>
    <t>3479775458663</t>
  </si>
  <si>
    <t>3479775458939</t>
  </si>
  <si>
    <t>3479775458946</t>
  </si>
  <si>
    <t>3479775458953</t>
  </si>
  <si>
    <t>3479775458960</t>
  </si>
  <si>
    <t>3479775459004</t>
  </si>
  <si>
    <t>3479775459059</t>
  </si>
  <si>
    <t>3479775459103</t>
  </si>
  <si>
    <t>3479775459806</t>
  </si>
  <si>
    <t>548 …</t>
  </si>
  <si>
    <t>3479775484006</t>
  </si>
  <si>
    <t>3479775484105</t>
  </si>
  <si>
    <t>3479775484204</t>
  </si>
  <si>
    <t>3479775484303</t>
  </si>
  <si>
    <t>3479775484402</t>
  </si>
  <si>
    <t>3479775484501</t>
  </si>
  <si>
    <t>3479775484518</t>
  </si>
  <si>
    <t>3479775484709</t>
  </si>
  <si>
    <t>3479775484808</t>
  </si>
  <si>
    <t>3479775484907</t>
  </si>
  <si>
    <t>3479775485003</t>
  </si>
  <si>
    <t>3479775485102</t>
  </si>
  <si>
    <t>3479775485119</t>
  </si>
  <si>
    <t>3479775485201</t>
  </si>
  <si>
    <t>3479775485300</t>
  </si>
  <si>
    <t>3479775485409</t>
  </si>
  <si>
    <t>3479775485508</t>
  </si>
  <si>
    <t>3479775485607</t>
  </si>
  <si>
    <t>3479775485706</t>
  </si>
  <si>
    <t>3479775485805</t>
  </si>
  <si>
    <t>3479775485812</t>
  </si>
  <si>
    <t>3479775485904</t>
  </si>
  <si>
    <t>3479775486000</t>
  </si>
  <si>
    <t>3479775486017</t>
  </si>
  <si>
    <t>3479775486024</t>
  </si>
  <si>
    <t>3479775486093</t>
  </si>
  <si>
    <t>3479775486109</t>
  </si>
  <si>
    <t>3479775486208</t>
  </si>
  <si>
    <t>3479775486291</t>
  </si>
  <si>
    <t>3479775486307</t>
  </si>
  <si>
    <t>3479775486406</t>
  </si>
  <si>
    <t>3479775486604</t>
  </si>
  <si>
    <t>3479775486703</t>
  </si>
  <si>
    <t>3479775486802</t>
  </si>
  <si>
    <t>3479775486901</t>
  </si>
  <si>
    <t>3479775487007</t>
  </si>
  <si>
    <t>549 …</t>
  </si>
  <si>
    <t>GC</t>
  </si>
  <si>
    <t>3479775490007</t>
  </si>
  <si>
    <t>3479775490106</t>
  </si>
  <si>
    <t>3479775490205</t>
  </si>
  <si>
    <t>3479775490304</t>
  </si>
  <si>
    <t>3479775492001</t>
  </si>
  <si>
    <t>3479775492100</t>
  </si>
  <si>
    <t>3479775492209</t>
  </si>
  <si>
    <t>3479775492308</t>
  </si>
  <si>
    <t>3479775492605</t>
  </si>
  <si>
    <t>3479775492704</t>
  </si>
  <si>
    <t>3479775493008</t>
  </si>
  <si>
    <t>3479775493107</t>
  </si>
  <si>
    <t>3479775493206</t>
  </si>
  <si>
    <t>CABS 4/5 TN Module</t>
  </si>
  <si>
    <t>3479775493404</t>
  </si>
  <si>
    <t>CABS 2/10 TN Module</t>
  </si>
  <si>
    <t>3479775493503</t>
  </si>
  <si>
    <t>CABS 3/10 TN Module</t>
  </si>
  <si>
    <t>3479775493602</t>
  </si>
  <si>
    <t>CABS 4/5 T Module</t>
  </si>
  <si>
    <t>3479775493701</t>
  </si>
  <si>
    <t>CABS 2/10 T Module</t>
  </si>
  <si>
    <t>3479775493800</t>
  </si>
  <si>
    <t>CABS 3/10 T Module</t>
  </si>
  <si>
    <t>3479775493909</t>
  </si>
  <si>
    <t>3479775494005</t>
  </si>
  <si>
    <t>3479775494104</t>
  </si>
  <si>
    <t>3479775494203</t>
  </si>
  <si>
    <t>3479775494302</t>
  </si>
  <si>
    <t>3479775494500</t>
  </si>
  <si>
    <t>3479775494708</t>
  </si>
  <si>
    <t>3479775494807</t>
  </si>
  <si>
    <t>GA</t>
  </si>
  <si>
    <t>3479775496009</t>
  </si>
  <si>
    <t>3479775496108</t>
  </si>
  <si>
    <t>3479775496207</t>
  </si>
  <si>
    <t>3479775496306</t>
  </si>
  <si>
    <t>3479775496405</t>
  </si>
  <si>
    <t>3479775497006</t>
  </si>
  <si>
    <t>3479775497105</t>
  </si>
  <si>
    <t>3479775497204</t>
  </si>
  <si>
    <t>3479775497303</t>
  </si>
  <si>
    <t>3479775497402</t>
  </si>
  <si>
    <t>3479775497501</t>
  </si>
  <si>
    <t>3479775497600</t>
  </si>
  <si>
    <t>550 …</t>
  </si>
  <si>
    <t>3479775501604</t>
  </si>
  <si>
    <t>3479775501802</t>
  </si>
  <si>
    <t>3479775501901</t>
  </si>
  <si>
    <t>3479775502007</t>
  </si>
  <si>
    <t>3479775502106</t>
  </si>
  <si>
    <t>3479775502205</t>
  </si>
  <si>
    <t>3479775502304</t>
  </si>
  <si>
    <t>3479775502502</t>
  </si>
  <si>
    <t>3479775502908</t>
  </si>
  <si>
    <t>GB</t>
  </si>
  <si>
    <t>3479775503509</t>
  </si>
  <si>
    <t>3479775503608</t>
  </si>
  <si>
    <t>3479775503707</t>
  </si>
  <si>
    <t>3479775503806</t>
  </si>
  <si>
    <t>3479775503905</t>
  </si>
  <si>
    <t>3479775504001</t>
  </si>
  <si>
    <t>3479775504100</t>
  </si>
  <si>
    <t>3479775504209</t>
  </si>
  <si>
    <t>3479775504308</t>
  </si>
  <si>
    <t>3479775504407</t>
  </si>
  <si>
    <t>3479775504506</t>
  </si>
  <si>
    <t>3479775506005</t>
  </si>
  <si>
    <t>3479775506104</t>
  </si>
  <si>
    <t>3479775506203</t>
  </si>
  <si>
    <t>3479775506302</t>
  </si>
  <si>
    <t>3479775506401</t>
  </si>
  <si>
    <t>3479775506500</t>
  </si>
  <si>
    <t>3479775506609</t>
  </si>
  <si>
    <t>3479775506708</t>
  </si>
  <si>
    <t>3479775507705</t>
  </si>
  <si>
    <t>3479775507804</t>
  </si>
  <si>
    <t>3479775507903</t>
  </si>
  <si>
    <t>3479775509006</t>
  </si>
  <si>
    <t>3479775509105</t>
  </si>
  <si>
    <t>3479775509204</t>
  </si>
  <si>
    <t>3479775509303</t>
  </si>
  <si>
    <t>3479775509402</t>
  </si>
  <si>
    <t>3479775509501</t>
  </si>
  <si>
    <t>3479775509709</t>
  </si>
  <si>
    <t>3479775509808</t>
  </si>
  <si>
    <t>551 …</t>
  </si>
  <si>
    <t>3479775510002</t>
  </si>
  <si>
    <t>3479775510101</t>
  </si>
  <si>
    <t>3479775510200</t>
  </si>
  <si>
    <t>3479775510606</t>
  </si>
  <si>
    <t>3479775510705</t>
  </si>
  <si>
    <t>3479775510804</t>
  </si>
  <si>
    <t>3479775510903</t>
  </si>
  <si>
    <t>3479775511511</t>
  </si>
  <si>
    <t>3479775511818</t>
  </si>
  <si>
    <t>3479775511900</t>
  </si>
  <si>
    <t>3479775512501</t>
  </si>
  <si>
    <t>HZ</t>
  </si>
  <si>
    <t>3479775512600</t>
  </si>
  <si>
    <t>3479775512808</t>
  </si>
  <si>
    <t>3479775513003</t>
  </si>
  <si>
    <t>3479775513119</t>
  </si>
  <si>
    <t>3479775513218</t>
  </si>
  <si>
    <t>3479775513300</t>
  </si>
  <si>
    <t>3479775513508</t>
  </si>
  <si>
    <t>552 …</t>
  </si>
  <si>
    <t>3479775520506</t>
  </si>
  <si>
    <t>3479775520704</t>
  </si>
  <si>
    <t>GK</t>
  </si>
  <si>
    <t>3479775522005</t>
  </si>
  <si>
    <t>3479775522203</t>
  </si>
  <si>
    <t>553 …</t>
  </si>
  <si>
    <t>HR</t>
  </si>
  <si>
    <t>3479775530208</t>
  </si>
  <si>
    <t>3479775530307</t>
  </si>
  <si>
    <t>3479775530406</t>
  </si>
  <si>
    <t>3479775530505</t>
  </si>
  <si>
    <t>3479775530604</t>
  </si>
  <si>
    <t>3479775530703</t>
  </si>
  <si>
    <t>3479775530802</t>
  </si>
  <si>
    <t>3479775530901</t>
  </si>
  <si>
    <t>3479775531007</t>
  </si>
  <si>
    <t>3479775531106</t>
  </si>
  <si>
    <t>3479775531205</t>
  </si>
  <si>
    <t>GY</t>
  </si>
  <si>
    <t>3479775531502</t>
  </si>
  <si>
    <t>0782856931744</t>
  </si>
  <si>
    <t>0782856931751</t>
  </si>
  <si>
    <t>0782856931768</t>
  </si>
  <si>
    <t>3479775532004</t>
  </si>
  <si>
    <t>3479775532103</t>
  </si>
  <si>
    <t>3479775532202</t>
  </si>
  <si>
    <t>3479775532301</t>
  </si>
  <si>
    <t>3479775532509</t>
  </si>
  <si>
    <t>3479775532608</t>
  </si>
  <si>
    <t>HU</t>
  </si>
  <si>
    <t>3479775533704</t>
  </si>
  <si>
    <t>3479775533803</t>
  </si>
  <si>
    <t>3479775534008</t>
  </si>
  <si>
    <t>3479775534053</t>
  </si>
  <si>
    <t>3479775534107</t>
  </si>
  <si>
    <t>3479775534305</t>
  </si>
  <si>
    <t>3479775534404</t>
  </si>
  <si>
    <t>3479775534503</t>
  </si>
  <si>
    <t>3479775534602</t>
  </si>
  <si>
    <t>3479775534701</t>
  </si>
  <si>
    <t>3479775534800</t>
  </si>
  <si>
    <t>3479775534909</t>
  </si>
  <si>
    <t>3479775535050</t>
  </si>
  <si>
    <t>3479775535104</t>
  </si>
  <si>
    <t>3479775535203</t>
  </si>
  <si>
    <t>3479775535302</t>
  </si>
  <si>
    <t>3479775535401</t>
  </si>
  <si>
    <t>3479775535500</t>
  </si>
  <si>
    <t>3479775535609</t>
  </si>
  <si>
    <t>3479775535708</t>
  </si>
  <si>
    <t>3479775535807</t>
  </si>
  <si>
    <t>3479775535906</t>
  </si>
  <si>
    <t>554 …</t>
  </si>
  <si>
    <t>HK</t>
  </si>
  <si>
    <t>3479775540009</t>
  </si>
  <si>
    <t>3479775540108</t>
  </si>
  <si>
    <t>3479775540207</t>
  </si>
  <si>
    <t>3479775540306</t>
  </si>
  <si>
    <t>3479775540405</t>
  </si>
  <si>
    <t>3479775540504</t>
  </si>
  <si>
    <t>3479775540603</t>
  </si>
  <si>
    <t>3479775540702</t>
  </si>
  <si>
    <t>3479775540801</t>
  </si>
  <si>
    <t>HL</t>
  </si>
  <si>
    <t>3479775542775</t>
  </si>
  <si>
    <t>3479775542782</t>
  </si>
  <si>
    <t>3479775542799</t>
  </si>
  <si>
    <t>3479775542805</t>
  </si>
  <si>
    <t>3479775542829</t>
  </si>
  <si>
    <t>3479775542867</t>
  </si>
  <si>
    <t>3479775542997</t>
  </si>
  <si>
    <t>3479775543000</t>
  </si>
  <si>
    <t>3479775543017</t>
  </si>
  <si>
    <t>3479775543024</t>
  </si>
  <si>
    <t>3479775543048</t>
  </si>
  <si>
    <t>3479775543086</t>
  </si>
  <si>
    <t>3479775543215</t>
  </si>
  <si>
    <t>3479775543222</t>
  </si>
  <si>
    <t>3479775543239</t>
  </si>
  <si>
    <t>3479775543246</t>
  </si>
  <si>
    <t>3479775543260</t>
  </si>
  <si>
    <t>3479775543307</t>
  </si>
  <si>
    <t>3479775543437</t>
  </si>
  <si>
    <t>3479775543444</t>
  </si>
  <si>
    <t>3479775543451</t>
  </si>
  <si>
    <t>3479775543468</t>
  </si>
  <si>
    <t>3479775543482</t>
  </si>
  <si>
    <t>3479775543529</t>
  </si>
  <si>
    <t>3479775543659</t>
  </si>
  <si>
    <t>3479775543666</t>
  </si>
  <si>
    <t>3479775543673</t>
  </si>
  <si>
    <t>3479775543680</t>
  </si>
  <si>
    <t>3479775543703</t>
  </si>
  <si>
    <t>3479775543741</t>
  </si>
  <si>
    <t>3479775543789</t>
  </si>
  <si>
    <t>3479775543840</t>
  </si>
  <si>
    <t>554386B</t>
  </si>
  <si>
    <t>3479770002625</t>
  </si>
  <si>
    <t>554401B</t>
  </si>
  <si>
    <t>3479770002793</t>
  </si>
  <si>
    <t>554398B</t>
  </si>
  <si>
    <t>3479770002779</t>
  </si>
  <si>
    <t>554403B</t>
  </si>
  <si>
    <t>3479770002823</t>
  </si>
  <si>
    <t>554405B</t>
  </si>
  <si>
    <t>3479770002847</t>
  </si>
  <si>
    <t>554407B</t>
  </si>
  <si>
    <t>3479770002861</t>
  </si>
  <si>
    <t>554427B</t>
  </si>
  <si>
    <t>3479770003417</t>
  </si>
  <si>
    <t>554428B</t>
  </si>
  <si>
    <t>3479770003424</t>
  </si>
  <si>
    <t>554429B</t>
  </si>
  <si>
    <t>3479770003431</t>
  </si>
  <si>
    <t>554409B</t>
  </si>
  <si>
    <t>3479770002885</t>
  </si>
  <si>
    <t>554412B</t>
  </si>
  <si>
    <t>3479770002908</t>
  </si>
  <si>
    <t>554416B</t>
  </si>
  <si>
    <t>3479770002946</t>
  </si>
  <si>
    <t>554421B</t>
  </si>
  <si>
    <t>3479770002984</t>
  </si>
  <si>
    <t>554414B</t>
  </si>
  <si>
    <t>3479770002922</t>
  </si>
  <si>
    <t>554418B</t>
  </si>
  <si>
    <t>3479770002960</t>
  </si>
  <si>
    <t>554423B</t>
  </si>
  <si>
    <t>3479770003004</t>
  </si>
  <si>
    <t>554397B</t>
  </si>
  <si>
    <t>3479770002762</t>
  </si>
  <si>
    <t>554402B</t>
  </si>
  <si>
    <t>3479770002816</t>
  </si>
  <si>
    <t>554399B</t>
  </si>
  <si>
    <t>3479770002786</t>
  </si>
  <si>
    <t>554404B</t>
  </si>
  <si>
    <t>3479770002830</t>
  </si>
  <si>
    <t>554406B</t>
  </si>
  <si>
    <t>3479770002854</t>
  </si>
  <si>
    <t>554408B</t>
  </si>
  <si>
    <t>3479770002878</t>
  </si>
  <si>
    <t>554411B</t>
  </si>
  <si>
    <t>3479770002892</t>
  </si>
  <si>
    <t>554413B</t>
  </si>
  <si>
    <t>3479770002915</t>
  </si>
  <si>
    <t>554417B</t>
  </si>
  <si>
    <t>3479770002953</t>
  </si>
  <si>
    <t>554422B</t>
  </si>
  <si>
    <t>3479770002991</t>
  </si>
  <si>
    <t>554388B</t>
  </si>
  <si>
    <t>3479770002632</t>
  </si>
  <si>
    <t>554415B</t>
  </si>
  <si>
    <t>3479770002939</t>
  </si>
  <si>
    <t>554419B</t>
  </si>
  <si>
    <t>3479770002977</t>
  </si>
  <si>
    <t>554424B</t>
  </si>
  <si>
    <t>3479770003011</t>
  </si>
  <si>
    <t>HA</t>
  </si>
  <si>
    <t>3479775544304</t>
  </si>
  <si>
    <t>3479775544502</t>
  </si>
  <si>
    <t>3479775544601</t>
  </si>
  <si>
    <t>3479775544700</t>
  </si>
  <si>
    <t>3479775544908</t>
  </si>
  <si>
    <t>3479775545103</t>
  </si>
  <si>
    <t>3479775545301</t>
  </si>
  <si>
    <t>3479775545509</t>
  </si>
  <si>
    <t>3479775547305</t>
  </si>
  <si>
    <t>3479775547503</t>
  </si>
  <si>
    <t>3479775547602</t>
  </si>
  <si>
    <t>3479775547701</t>
  </si>
  <si>
    <t>3479775547909</t>
  </si>
  <si>
    <t>3479775548104</t>
  </si>
  <si>
    <t>3479775548302</t>
  </si>
  <si>
    <t>3479775548500</t>
  </si>
  <si>
    <t>HF</t>
  </si>
  <si>
    <t>3479775548807</t>
  </si>
  <si>
    <t>3479775548906</t>
  </si>
  <si>
    <t>3479775549002</t>
  </si>
  <si>
    <t>3479775549101</t>
  </si>
  <si>
    <t>555 …</t>
  </si>
  <si>
    <t>3479775552002</t>
  </si>
  <si>
    <t>3479775552019</t>
  </si>
  <si>
    <t>556 …</t>
  </si>
  <si>
    <t>3479775560007</t>
  </si>
  <si>
    <t>3479775560106</t>
  </si>
  <si>
    <t>3479775560205</t>
  </si>
  <si>
    <t>3479775560304</t>
  </si>
  <si>
    <t>3479775561004</t>
  </si>
  <si>
    <t>3479775561103</t>
  </si>
  <si>
    <t>3479775562001</t>
  </si>
  <si>
    <t>3479775562100</t>
  </si>
  <si>
    <t>3479775562209</t>
  </si>
  <si>
    <t>3479775562308</t>
  </si>
  <si>
    <t>3479775562407</t>
  </si>
  <si>
    <t>3479775562506</t>
  </si>
  <si>
    <t>3479775566009</t>
  </si>
  <si>
    <t>3479775566108</t>
  </si>
  <si>
    <t>3479775566207</t>
  </si>
  <si>
    <t>3479775566306</t>
  </si>
  <si>
    <t>3479775566405</t>
  </si>
  <si>
    <t>3479775566504</t>
  </si>
  <si>
    <t>3479775566603</t>
  </si>
  <si>
    <t>3479775566702</t>
  </si>
  <si>
    <t>3479775566801</t>
  </si>
  <si>
    <t>3479775566900</t>
  </si>
  <si>
    <t>3479775567006</t>
  </si>
  <si>
    <t>3479775567105</t>
  </si>
  <si>
    <t>3479775567204</t>
  </si>
  <si>
    <t>3479775567303</t>
  </si>
  <si>
    <t>3479775567402</t>
  </si>
  <si>
    <t>3479775567501</t>
  </si>
  <si>
    <t>3479775567600</t>
  </si>
  <si>
    <t>3479775567709</t>
  </si>
  <si>
    <t>3479775567808</t>
  </si>
  <si>
    <t>3479775567907</t>
  </si>
  <si>
    <t>3479775568003</t>
  </si>
  <si>
    <t>3479775568102</t>
  </si>
  <si>
    <t>3479775568201</t>
  </si>
  <si>
    <t>3479775568300</t>
  </si>
  <si>
    <t>3479775568409</t>
  </si>
  <si>
    <t>3479775568508</t>
  </si>
  <si>
    <t>3479775568607</t>
  </si>
  <si>
    <t>3479775569000</t>
  </si>
  <si>
    <t>3479775569109</t>
  </si>
  <si>
    <t>3479775569208</t>
  </si>
  <si>
    <t>3479775569307</t>
  </si>
  <si>
    <t>3479775569406</t>
  </si>
  <si>
    <t>3479775569505</t>
  </si>
  <si>
    <t>3479775569604</t>
  </si>
  <si>
    <t>3479775569703</t>
  </si>
  <si>
    <t>3479775569802</t>
  </si>
  <si>
    <t>557 …</t>
  </si>
  <si>
    <t>3479775570303</t>
  </si>
  <si>
    <t>3479775570402</t>
  </si>
  <si>
    <t>3479775570600</t>
  </si>
  <si>
    <t>3479775570808</t>
  </si>
  <si>
    <t>3479775570907</t>
  </si>
  <si>
    <t>3479775571003</t>
  </si>
  <si>
    <t>3479775571300</t>
  </si>
  <si>
    <t>3479775571508</t>
  </si>
  <si>
    <t>3479775571607</t>
  </si>
  <si>
    <t>3479775571706</t>
  </si>
  <si>
    <t>3479775571805</t>
  </si>
  <si>
    <t>3479775571904</t>
  </si>
  <si>
    <t>3479775572000</t>
  </si>
  <si>
    <t>3479775572109</t>
  </si>
  <si>
    <t>3479775572208</t>
  </si>
  <si>
    <t>3479775572307</t>
  </si>
  <si>
    <t>3479775572406</t>
  </si>
  <si>
    <t>3479775572505</t>
  </si>
  <si>
    <t>3479775572604</t>
  </si>
  <si>
    <t>3479775572703</t>
  </si>
  <si>
    <t>3479775572802</t>
  </si>
  <si>
    <t>3479775572901</t>
  </si>
  <si>
    <t>3479775573007</t>
  </si>
  <si>
    <t>3479775573106</t>
  </si>
  <si>
    <t>3479775573205</t>
  </si>
  <si>
    <t>3479775573304</t>
  </si>
  <si>
    <t>3479775573502</t>
  </si>
  <si>
    <t>3479775573809</t>
  </si>
  <si>
    <t>3479775573908</t>
  </si>
  <si>
    <t>3479775574004</t>
  </si>
  <si>
    <t>3479775574202</t>
  </si>
  <si>
    <t>3479775574301</t>
  </si>
  <si>
    <t>3479775574400</t>
  </si>
  <si>
    <t>3479775574509</t>
  </si>
  <si>
    <t>3479775574608</t>
  </si>
  <si>
    <t>3479775574707</t>
  </si>
  <si>
    <t>HS</t>
  </si>
  <si>
    <t>3479775575001</t>
  </si>
  <si>
    <t>3479775575209</t>
  </si>
  <si>
    <t>3479775576008</t>
  </si>
  <si>
    <t>3479775576107</t>
  </si>
  <si>
    <t>3479775576206</t>
  </si>
  <si>
    <t>3479775576305</t>
  </si>
  <si>
    <t>3479775576404</t>
  </si>
  <si>
    <t>3479775576503</t>
  </si>
  <si>
    <t>3479775576602</t>
  </si>
  <si>
    <t>3479775576701</t>
  </si>
  <si>
    <t>3479775576800</t>
  </si>
  <si>
    <t>3479775577005</t>
  </si>
  <si>
    <t>3479775577203</t>
  </si>
  <si>
    <t>3479775577500</t>
  </si>
  <si>
    <t>3479775577708</t>
  </si>
  <si>
    <t>3479775577807</t>
  </si>
  <si>
    <t>3479775577906</t>
  </si>
  <si>
    <t>3479775578002</t>
  </si>
  <si>
    <t>3479775578101</t>
  </si>
  <si>
    <t>3479775578507</t>
  </si>
  <si>
    <t>3479775578552</t>
  </si>
  <si>
    <t>3479775578606</t>
  </si>
  <si>
    <t>3479775579009</t>
  </si>
  <si>
    <t>3479775579108</t>
  </si>
  <si>
    <t>3479775579504</t>
  </si>
  <si>
    <t>3479775579603</t>
  </si>
  <si>
    <t>3479775579702</t>
  </si>
  <si>
    <t>3479775579801</t>
  </si>
  <si>
    <t>558 …</t>
  </si>
  <si>
    <t>3479775580005</t>
  </si>
  <si>
    <t>3479775580104</t>
  </si>
  <si>
    <t>3479775580500</t>
  </si>
  <si>
    <t>3479775580609</t>
  </si>
  <si>
    <t>3479775580708</t>
  </si>
  <si>
    <t>3479775580807</t>
  </si>
  <si>
    <t>3479775583105</t>
  </si>
  <si>
    <t>3479775583402</t>
  </si>
  <si>
    <t>3479775583709</t>
  </si>
  <si>
    <t>3479775584102</t>
  </si>
  <si>
    <t>3479775584409</t>
  </si>
  <si>
    <t>3479775584607</t>
  </si>
  <si>
    <t>3479775584805</t>
  </si>
  <si>
    <t>3479775584904</t>
  </si>
  <si>
    <t>DE</t>
  </si>
  <si>
    <t>0782856919872</t>
  </si>
  <si>
    <t>0782856919896</t>
  </si>
  <si>
    <t>0782856919902</t>
  </si>
  <si>
    <t>0782856919919</t>
  </si>
  <si>
    <t>0782856919926</t>
  </si>
  <si>
    <t>0782856919940</t>
  </si>
  <si>
    <t>0782856919957</t>
  </si>
  <si>
    <t>0782856919964</t>
  </si>
  <si>
    <t>0782856919971</t>
  </si>
  <si>
    <t>0782856919988</t>
  </si>
  <si>
    <t>3479775586007</t>
  </si>
  <si>
    <t>3479775586106</t>
  </si>
  <si>
    <t>3479775586205</t>
  </si>
  <si>
    <t>3479775586304</t>
  </si>
  <si>
    <t>3479775586403</t>
  </si>
  <si>
    <t>3479775589206</t>
  </si>
  <si>
    <t>3479775589305</t>
  </si>
  <si>
    <t>3479775589312</t>
  </si>
  <si>
    <t>3479775589329</t>
  </si>
  <si>
    <t>3479775589336</t>
  </si>
  <si>
    <t>3479775589343</t>
  </si>
  <si>
    <t>3479775589350</t>
  </si>
  <si>
    <t>Manual ERIFLEX FLEXIBAR Work Center</t>
  </si>
  <si>
    <t>3479775589404</t>
  </si>
  <si>
    <t>3479775589459</t>
  </si>
  <si>
    <t>3479775589909</t>
  </si>
  <si>
    <t>559 …</t>
  </si>
  <si>
    <t>3479775590103</t>
  </si>
  <si>
    <t>3479775590202</t>
  </si>
  <si>
    <t>3479775590400</t>
  </si>
  <si>
    <t>3479775590509</t>
  </si>
  <si>
    <t>3479775590608</t>
  </si>
  <si>
    <t>3479775591209</t>
  </si>
  <si>
    <t>3479775591421</t>
  </si>
  <si>
    <t>0782856924289</t>
  </si>
  <si>
    <t>0782856924272</t>
  </si>
  <si>
    <t>3479775591452</t>
  </si>
  <si>
    <t>3479775591469</t>
  </si>
  <si>
    <t>3479775591476</t>
  </si>
  <si>
    <t>3479775591483</t>
  </si>
  <si>
    <t>3479775591490</t>
  </si>
  <si>
    <t>0782856924388</t>
  </si>
  <si>
    <t>0782856948216</t>
  </si>
  <si>
    <t>0782856948223</t>
  </si>
  <si>
    <t>0782856948230</t>
  </si>
  <si>
    <t>0782856948247</t>
  </si>
  <si>
    <t>0782856948254</t>
  </si>
  <si>
    <t>3479775595801</t>
  </si>
  <si>
    <t>3479775595900</t>
  </si>
  <si>
    <t>560 …</t>
  </si>
  <si>
    <t>3479775605005</t>
  </si>
  <si>
    <t>3479775605104</t>
  </si>
  <si>
    <t>3479775605203</t>
  </si>
  <si>
    <t>3479775605302</t>
  </si>
  <si>
    <t>3479775606002</t>
  </si>
  <si>
    <t>3479775606101</t>
  </si>
  <si>
    <t>3479775606200</t>
  </si>
  <si>
    <t>3479775606309</t>
  </si>
  <si>
    <t>3479775606408</t>
  </si>
  <si>
    <t>3479775606507</t>
  </si>
  <si>
    <t>3479775606606</t>
  </si>
  <si>
    <t>3479775606705</t>
  </si>
  <si>
    <t>3479775607009</t>
  </si>
  <si>
    <t>3479775607108</t>
  </si>
  <si>
    <t>3479775607207</t>
  </si>
  <si>
    <t>3479775607306</t>
  </si>
  <si>
    <t>3479775607405</t>
  </si>
  <si>
    <t>3479775607504</t>
  </si>
  <si>
    <t>3479775608006</t>
  </si>
  <si>
    <t>3479775608105</t>
  </si>
  <si>
    <t>3479775608204</t>
  </si>
  <si>
    <t>3479775608303</t>
  </si>
  <si>
    <t>3479775608402</t>
  </si>
  <si>
    <t>3479775608501</t>
  </si>
  <si>
    <t>ABS Module 1/5</t>
  </si>
  <si>
    <t>3479775608600</t>
  </si>
  <si>
    <t>ABS Module 4/5</t>
  </si>
  <si>
    <t>3479775608709</t>
  </si>
  <si>
    <t>ABS Module 1/10</t>
  </si>
  <si>
    <t>3479775608808</t>
  </si>
  <si>
    <t>ABS Module 2/10</t>
  </si>
  <si>
    <t>3479775608907</t>
  </si>
  <si>
    <t>ABS Module 3/10</t>
  </si>
  <si>
    <t>3479775609003</t>
  </si>
  <si>
    <t>ABS Kit 160X10</t>
  </si>
  <si>
    <t>3479775609102</t>
  </si>
  <si>
    <t>ABS Kit 200X10</t>
  </si>
  <si>
    <t>3479775609201</t>
  </si>
  <si>
    <t>8711893014945</t>
  </si>
  <si>
    <t>8711893014952</t>
  </si>
  <si>
    <t>3479775609508</t>
  </si>
  <si>
    <t>561 …</t>
  </si>
  <si>
    <t>GT</t>
  </si>
  <si>
    <t>8711893054002</t>
  </si>
  <si>
    <t>8711893054019</t>
  </si>
  <si>
    <t>8711893054026</t>
  </si>
  <si>
    <t>8711893054040</t>
  </si>
  <si>
    <t>8711893059496</t>
  </si>
  <si>
    <t>8711893059502</t>
  </si>
  <si>
    <t>8711893059519</t>
  </si>
  <si>
    <t>8711893059526</t>
  </si>
  <si>
    <t>8711893059533</t>
  </si>
  <si>
    <t>8711893059540</t>
  </si>
  <si>
    <t>8711893059557</t>
  </si>
  <si>
    <t>8711893059564</t>
  </si>
  <si>
    <t>Power Block SB 80</t>
  </si>
  <si>
    <t>8711893136371</t>
  </si>
  <si>
    <t>8711893137286</t>
  </si>
  <si>
    <t>Power Block SB 160</t>
  </si>
  <si>
    <t>8711893137293</t>
  </si>
  <si>
    <t>8711893137279</t>
  </si>
  <si>
    <t>Power Block SB 400</t>
  </si>
  <si>
    <t>8711893137316</t>
  </si>
  <si>
    <t>Power Block SBF 400</t>
  </si>
  <si>
    <t>8711893137330</t>
  </si>
  <si>
    <t>Power Block SB2C 400</t>
  </si>
  <si>
    <t>8711893137347</t>
  </si>
  <si>
    <t>Power Block SBF2C 400</t>
  </si>
  <si>
    <t>8711893137354</t>
  </si>
  <si>
    <t>Power Block SB 630</t>
  </si>
  <si>
    <t>8711893137361</t>
  </si>
  <si>
    <t>Power Block SBF 630</t>
  </si>
  <si>
    <t>8711893137378</t>
  </si>
  <si>
    <t>Power Block SB 80AL</t>
  </si>
  <si>
    <t>8711893155150</t>
  </si>
  <si>
    <t>Power Block SB 125AL</t>
  </si>
  <si>
    <t>8711893155167</t>
  </si>
  <si>
    <t>Power Block SB160AL</t>
  </si>
  <si>
    <t>8711893155181</t>
  </si>
  <si>
    <t>Power Block SB 250AL</t>
  </si>
  <si>
    <t>8711893155266</t>
  </si>
  <si>
    <t>Power Block SB 400AL</t>
  </si>
  <si>
    <t>8711893155402</t>
  </si>
  <si>
    <t>Power Block SBF 400AL</t>
  </si>
  <si>
    <t>8711893155419</t>
  </si>
  <si>
    <t>Power Block SB2C 400AL</t>
  </si>
  <si>
    <t>8711893155426</t>
  </si>
  <si>
    <t>Power Block SBF2C 400AL</t>
  </si>
  <si>
    <t>8711893155433</t>
  </si>
  <si>
    <t>Power Block SB 630AL</t>
  </si>
  <si>
    <t>8711893155440</t>
  </si>
  <si>
    <t>Power Block SBF 630AL</t>
  </si>
  <si>
    <t>8711893155457</t>
  </si>
  <si>
    <t>Power Block SB2C 250</t>
  </si>
  <si>
    <t>0782856940036</t>
  </si>
  <si>
    <t>Power Block SBF 250</t>
  </si>
  <si>
    <t>0782856940043</t>
  </si>
  <si>
    <t>Power Block SBF2C 250</t>
  </si>
  <si>
    <t>0782856940050</t>
  </si>
  <si>
    <t>Power Block SBF2C 630AL</t>
  </si>
  <si>
    <t>0782856940067</t>
  </si>
  <si>
    <t>Power Block SB2C 1000AL</t>
  </si>
  <si>
    <t>0782856940074</t>
  </si>
  <si>
    <t>Power Block SB2C2C 1000AL</t>
  </si>
  <si>
    <t>0782856940081</t>
  </si>
  <si>
    <t>Power Block SBF3C 1000AL</t>
  </si>
  <si>
    <t>0782856940098</t>
  </si>
  <si>
    <t>Power Block SBF4C 1600AL</t>
  </si>
  <si>
    <t>0782856940104</t>
  </si>
  <si>
    <t>0782856968733</t>
  </si>
  <si>
    <t>3479775612102</t>
  </si>
  <si>
    <t>3479775612201</t>
  </si>
  <si>
    <t>3479775615004</t>
  </si>
  <si>
    <t>3479775615202</t>
  </si>
  <si>
    <t>3479775615400</t>
  </si>
  <si>
    <t>3479775615608</t>
  </si>
  <si>
    <t>3479775615707</t>
  </si>
  <si>
    <t>3479775615806</t>
  </si>
  <si>
    <t>3479775615905</t>
  </si>
  <si>
    <t>3479775616001</t>
  </si>
  <si>
    <t>3479775616100</t>
  </si>
  <si>
    <t>3479775616209</t>
  </si>
  <si>
    <t>3479775616308</t>
  </si>
  <si>
    <t>3479775616407</t>
  </si>
  <si>
    <t>3479775616605</t>
  </si>
  <si>
    <t>3479775616704</t>
  </si>
  <si>
    <t>3479775616803</t>
  </si>
  <si>
    <t>3479775616902</t>
  </si>
  <si>
    <t>3479775617008</t>
  </si>
  <si>
    <t>3479775617107</t>
  </si>
  <si>
    <t>3479775617206</t>
  </si>
  <si>
    <t>3479775617305</t>
  </si>
  <si>
    <t>3479775617404</t>
  </si>
  <si>
    <t>3479775617503</t>
  </si>
  <si>
    <t>3479775617602</t>
  </si>
  <si>
    <t>3479775617701</t>
  </si>
  <si>
    <t>3479775617800</t>
  </si>
  <si>
    <t>3479775617909</t>
  </si>
  <si>
    <t>3479775618005</t>
  </si>
  <si>
    <t>3479775618104</t>
  </si>
  <si>
    <t>3479775618203</t>
  </si>
  <si>
    <t>3479775618302</t>
  </si>
  <si>
    <t>3479775618401</t>
  </si>
  <si>
    <t>3479775618500</t>
  </si>
  <si>
    <t>3479775618708</t>
  </si>
  <si>
    <t>3479775618807</t>
  </si>
  <si>
    <t>562 …</t>
  </si>
  <si>
    <t>GG</t>
  </si>
  <si>
    <t>3479775620107</t>
  </si>
  <si>
    <t>3479775621005</t>
  </si>
  <si>
    <t>563 …</t>
  </si>
  <si>
    <t>DR Clip M4</t>
  </si>
  <si>
    <t>3479775631004</t>
  </si>
  <si>
    <t>DR Clip M6</t>
  </si>
  <si>
    <t>3479775631103</t>
  </si>
  <si>
    <t>3479775631202</t>
  </si>
  <si>
    <t>3479775631509</t>
  </si>
  <si>
    <t>3479775631608</t>
  </si>
  <si>
    <t>3479775631707</t>
  </si>
  <si>
    <t>3479775631806</t>
  </si>
  <si>
    <t>3479775631905</t>
  </si>
  <si>
    <t>3479775632001</t>
  </si>
  <si>
    <t>8711893045093</t>
  </si>
  <si>
    <t>3479775633008</t>
  </si>
  <si>
    <t>3479775633206</t>
  </si>
  <si>
    <t>3479775633404</t>
  </si>
  <si>
    <t>3479775633503</t>
  </si>
  <si>
    <t>3479775633602</t>
  </si>
  <si>
    <t>3479775633701</t>
  </si>
  <si>
    <t>3479775633800</t>
  </si>
  <si>
    <t>3479775633909</t>
  </si>
  <si>
    <t>3479775634005</t>
  </si>
  <si>
    <t>3479775634104</t>
  </si>
  <si>
    <t>3479775634203</t>
  </si>
  <si>
    <t>3479775634302</t>
  </si>
  <si>
    <t>3479775634401</t>
  </si>
  <si>
    <t>3479775634500</t>
  </si>
  <si>
    <t>3479775634609</t>
  </si>
  <si>
    <t>3479775634708</t>
  </si>
  <si>
    <t>3479775634807</t>
  </si>
  <si>
    <t>3479775634906</t>
  </si>
  <si>
    <t>3479775635002</t>
  </si>
  <si>
    <t>3479775635101</t>
  </si>
  <si>
    <t>3479775635200</t>
  </si>
  <si>
    <t>3479775635309</t>
  </si>
  <si>
    <t>3479775635408</t>
  </si>
  <si>
    <t>3479775635507</t>
  </si>
  <si>
    <t>3479775635606</t>
  </si>
  <si>
    <t>0782856951551</t>
  </si>
  <si>
    <t>0782856951568</t>
  </si>
  <si>
    <t>0782856951575</t>
  </si>
  <si>
    <t>0782856951582</t>
  </si>
  <si>
    <t>0782856951599</t>
  </si>
  <si>
    <t>0782856951605</t>
  </si>
  <si>
    <t>0782856951612</t>
  </si>
  <si>
    <t>0782856951629</t>
  </si>
  <si>
    <t>0782856951636</t>
  </si>
  <si>
    <t>0782856951643</t>
  </si>
  <si>
    <t>0782856951650</t>
  </si>
  <si>
    <t>0782856951667</t>
  </si>
  <si>
    <t>0782856951674</t>
  </si>
  <si>
    <t>0782856951681</t>
  </si>
  <si>
    <t>0782856951698</t>
  </si>
  <si>
    <t>0782856951704</t>
  </si>
  <si>
    <t>0782856951711</t>
  </si>
  <si>
    <t>0782856951728</t>
  </si>
  <si>
    <t>0782856951735</t>
  </si>
  <si>
    <t>0782856951742</t>
  </si>
  <si>
    <t>3479775637204</t>
  </si>
  <si>
    <t>3479775637402</t>
  </si>
  <si>
    <t>3479775638003</t>
  </si>
  <si>
    <t>3479775638102</t>
  </si>
  <si>
    <t>3479775638201</t>
  </si>
  <si>
    <t>3479775638300</t>
  </si>
  <si>
    <t>3479775638409</t>
  </si>
  <si>
    <t>8711893045109</t>
  </si>
  <si>
    <t>3479775639000</t>
  </si>
  <si>
    <t>3479775639109</t>
  </si>
  <si>
    <t>3479775639208</t>
  </si>
  <si>
    <t>3479775639307</t>
  </si>
  <si>
    <t>3479775639406</t>
  </si>
  <si>
    <t>3479775639901</t>
  </si>
  <si>
    <t>8711893059847</t>
  </si>
  <si>
    <t>564 …</t>
  </si>
  <si>
    <t>3479775640006</t>
  </si>
  <si>
    <t>3479775640105</t>
  </si>
  <si>
    <t>3479775640303</t>
  </si>
  <si>
    <t>3479775640501</t>
  </si>
  <si>
    <t>3479775641003</t>
  </si>
  <si>
    <t>3479775641508</t>
  </si>
  <si>
    <t>3479775642000</t>
  </si>
  <si>
    <t>3479775642505</t>
  </si>
  <si>
    <t>3479775643007</t>
  </si>
  <si>
    <t>3479775644004</t>
  </si>
  <si>
    <t>3479775645001</t>
  </si>
  <si>
    <t>3479775646008</t>
  </si>
  <si>
    <t>3479775647005</t>
  </si>
  <si>
    <t>3479775648002</t>
  </si>
  <si>
    <t>3479775649009</t>
  </si>
  <si>
    <t>PBC 1500²X800</t>
  </si>
  <si>
    <t>0782856003663</t>
  </si>
  <si>
    <t>565 …</t>
  </si>
  <si>
    <t>3479775650005</t>
  </si>
  <si>
    <t>566 …</t>
  </si>
  <si>
    <t>DA</t>
  </si>
  <si>
    <t>3479775660301</t>
  </si>
  <si>
    <t>3479775660400</t>
  </si>
  <si>
    <t>3479775660509</t>
  </si>
  <si>
    <t>3479775660608</t>
  </si>
  <si>
    <t>3479775660707</t>
  </si>
  <si>
    <t>GR</t>
  </si>
  <si>
    <t>ERIFLEX® FLEXIBAR SUMMUM 2 m 2X20X1</t>
  </si>
  <si>
    <t>3479775664903</t>
  </si>
  <si>
    <t>ERIFLEX FLEXIBAR SUMMUM 2 m 3X20X1</t>
  </si>
  <si>
    <t>3479775665009</t>
  </si>
  <si>
    <t>ERIFLEX FLEXIBAR SUMMUM 2 m 4X20X1</t>
  </si>
  <si>
    <t>3479775665108</t>
  </si>
  <si>
    <t>ERIFLEX FLEXIBAR SUMMUM 2 m 5X20X1</t>
  </si>
  <si>
    <t>3479775665207</t>
  </si>
  <si>
    <t>ERIFLEX FLEXIBAR SUMMUM 2 m 2X24X1</t>
  </si>
  <si>
    <t>3479775665504</t>
  </si>
  <si>
    <t>ERIFLEX FLEXIBAR SUMMUM 2 m 3X24X1</t>
  </si>
  <si>
    <t>3479775665603</t>
  </si>
  <si>
    <t>ERIFLEX FLEXIBAR SUMMUM 2 m 4X24X1</t>
  </si>
  <si>
    <t>3479775665702</t>
  </si>
  <si>
    <t>ERIFLEX FLEXIBAR SUMMUM 2 m 5X24X1</t>
  </si>
  <si>
    <t>3479775665801</t>
  </si>
  <si>
    <t>ERIFLEX FLEXIBAR SUMMUM 2 m 6X24X1</t>
  </si>
  <si>
    <t>3479775665900</t>
  </si>
  <si>
    <t>ERIFLEX FLEXIBAR SUMMUM 2 m 3X32X1</t>
  </si>
  <si>
    <t>3479775666303</t>
  </si>
  <si>
    <t>ERIFLEX FLEXIBAR SUMMUM 2 m 4X32X1</t>
  </si>
  <si>
    <t>3479775666402</t>
  </si>
  <si>
    <t>ERIFLEX FLEXIBAR SUMMUM 2 m 5X32X1</t>
  </si>
  <si>
    <t>3479775666501</t>
  </si>
  <si>
    <t>ERIFLEX FLEXIBAR SUMMUM 2 m 6X32X1</t>
  </si>
  <si>
    <t>3479775666600</t>
  </si>
  <si>
    <t>ERIFLEX FLEXIBAR SUMMUM 2 m 8X32X1</t>
  </si>
  <si>
    <t>3479775666709</t>
  </si>
  <si>
    <t>ERIFLEX FLEXIBAR SUMMUM 2 m 5X40X1</t>
  </si>
  <si>
    <t>3479775667201</t>
  </si>
  <si>
    <t>ERIFLEX FLEXIBAR SUMMUM 2 m 6X40X1</t>
  </si>
  <si>
    <t>3479775667300</t>
  </si>
  <si>
    <t>ERIFLEX FLEXIBAR SUMMUM 2 m10X40X1</t>
  </si>
  <si>
    <t>3479775667508</t>
  </si>
  <si>
    <t>ERIFLEX FLEXIBAR SUMMUM 2 m 5X50X1</t>
  </si>
  <si>
    <t>3479775667805</t>
  </si>
  <si>
    <t>ERIFLEX FLEXIBAR SUMMUM 2 m 8X50X1</t>
  </si>
  <si>
    <t>3479775668000</t>
  </si>
  <si>
    <t>ERIFLEX FLEXIBAR SUMMUM 2 m 10X50X1</t>
  </si>
  <si>
    <t>3479775668109</t>
  </si>
  <si>
    <t>567 …</t>
  </si>
  <si>
    <t>Contact Kit M 12X60</t>
  </si>
  <si>
    <t>3479775678801</t>
  </si>
  <si>
    <t>568 …</t>
  </si>
  <si>
    <t>3479775686103</t>
  </si>
  <si>
    <t>8711893105643</t>
  </si>
  <si>
    <t>0782856929727</t>
  </si>
  <si>
    <t>0782856929734</t>
  </si>
  <si>
    <t>0782856929741</t>
  </si>
  <si>
    <t>3479775686202</t>
  </si>
  <si>
    <t>8711893011838</t>
  </si>
  <si>
    <t>8711893052916</t>
  </si>
  <si>
    <t>8711893053685</t>
  </si>
  <si>
    <t>8711893054057</t>
  </si>
  <si>
    <t>8711893052923</t>
  </si>
  <si>
    <t>8711893052930</t>
  </si>
  <si>
    <t>0782856940364</t>
  </si>
  <si>
    <t>0782856940371</t>
  </si>
  <si>
    <t>0782856940388</t>
  </si>
  <si>
    <t>0782856940395</t>
  </si>
  <si>
    <t>0782856940456</t>
  </si>
  <si>
    <t>0782856940463</t>
  </si>
  <si>
    <t>0782856940470</t>
  </si>
  <si>
    <t>0782856940487</t>
  </si>
  <si>
    <t>0782856940494</t>
  </si>
  <si>
    <t>0782856940500</t>
  </si>
  <si>
    <t>0782856940517</t>
  </si>
  <si>
    <t>0782856940524</t>
  </si>
  <si>
    <t>0782856940531</t>
  </si>
  <si>
    <t>0782856940548</t>
  </si>
  <si>
    <t>3479775687001</t>
  </si>
  <si>
    <t>0782856952480</t>
  </si>
  <si>
    <t>0782856952497</t>
  </si>
  <si>
    <t>0782856952503</t>
  </si>
  <si>
    <t>0782856952510</t>
  </si>
  <si>
    <t>0782856952527</t>
  </si>
  <si>
    <t>0782856952534</t>
  </si>
  <si>
    <t>0782856952541</t>
  </si>
  <si>
    <t>0782856952558</t>
  </si>
  <si>
    <t>0782856952565</t>
  </si>
  <si>
    <t>0782856952572</t>
  </si>
  <si>
    <t>0782856952589</t>
  </si>
  <si>
    <t>0782856952596</t>
  </si>
  <si>
    <t>0782856952602</t>
  </si>
  <si>
    <t>3479775687308</t>
  </si>
  <si>
    <t>PEN-D 75²</t>
  </si>
  <si>
    <t>3479775688008</t>
  </si>
  <si>
    <t>PEN-D 100²</t>
  </si>
  <si>
    <t>3479775688053</t>
  </si>
  <si>
    <t>PEN-D 300²</t>
  </si>
  <si>
    <t>3479775688107</t>
  </si>
  <si>
    <t>569 …</t>
  </si>
  <si>
    <t>GW</t>
  </si>
  <si>
    <t>8711893042641</t>
  </si>
  <si>
    <t>8711893042658</t>
  </si>
  <si>
    <t>8711893042665</t>
  </si>
  <si>
    <t>8711893042672</t>
  </si>
  <si>
    <t>8711893066319</t>
  </si>
  <si>
    <t>8711893042689</t>
  </si>
  <si>
    <t>8711893096323</t>
  </si>
  <si>
    <t>8711893096330</t>
  </si>
  <si>
    <t>8711893042696</t>
  </si>
  <si>
    <t>8711893042702</t>
  </si>
  <si>
    <t>8711893042719</t>
  </si>
  <si>
    <t>8711893042726</t>
  </si>
  <si>
    <t>8711893108897</t>
  </si>
  <si>
    <t>0782856975359</t>
  </si>
  <si>
    <t>0782856975366</t>
  </si>
  <si>
    <t>0782856975373</t>
  </si>
  <si>
    <t>0782856975380</t>
  </si>
  <si>
    <t>0782856975397</t>
  </si>
  <si>
    <t>0782856975403</t>
  </si>
  <si>
    <t>0782856975410</t>
  </si>
  <si>
    <t>0782856975427</t>
  </si>
  <si>
    <t>0782856975434</t>
  </si>
  <si>
    <t>0782856975342</t>
  </si>
  <si>
    <t>8711893104967</t>
  </si>
  <si>
    <t>8711893104974</t>
  </si>
  <si>
    <t>Stk</t>
  </si>
  <si>
    <t>ERIFLEX® FLEXIBAR-Verbindungsklemme FC 50X24</t>
  </si>
  <si>
    <t>ERIFLEX FLEXIBAR-Verbindungsklemme FC 50X32</t>
  </si>
  <si>
    <t>ERIFLEX FLEXIBAR-Verbindungsklemme FC 50X40</t>
  </si>
  <si>
    <t>ERIFLEX FLEXIBAR-Verbindungsklemme FC 80X24</t>
  </si>
  <si>
    <t>ERIFLEX FLEXIBAR-Verbindungsklemme FC 80X32</t>
  </si>
  <si>
    <t>ERIFLEX FLEXIBAR-Verbindungsklemme FC 80X50</t>
  </si>
  <si>
    <t>Bimetall-Blech BMS 100 Kupfer/Aluminium</t>
  </si>
  <si>
    <t>Bimetall-Blech BMS 500 Kupfer/Aluminium</t>
  </si>
  <si>
    <t>Hochstromschienenklemme HCBC 80</t>
  </si>
  <si>
    <t>Hochstromschienenklemme HCBC 100</t>
  </si>
  <si>
    <t>Hochstromschienenklemme HCBC 120</t>
  </si>
  <si>
    <t>Anschlussklemme CB 7x16²</t>
  </si>
  <si>
    <t>Anschlussschiene CB 32x10</t>
  </si>
  <si>
    <t>Anschlussschiene CB 14x10</t>
  </si>
  <si>
    <t>Anschlussschiene CB 20x10</t>
  </si>
  <si>
    <t>Stromschienenklemme BC 30</t>
  </si>
  <si>
    <t>Stromschienenklemme BC 40</t>
  </si>
  <si>
    <t>Stromschienenklemme BC 50</t>
  </si>
  <si>
    <t>Stromschienenklemme BC 63</t>
  </si>
  <si>
    <t>Stromschienenklemme BC 80</t>
  </si>
  <si>
    <t>Stromschienenklemme BC100</t>
  </si>
  <si>
    <t>ERIFLEX FLEXIBAR Halter 40-63</t>
  </si>
  <si>
    <t>ERIFLEX FLEXIBAR Halter 80-100</t>
  </si>
  <si>
    <t>Anschlussklemme FBC 5X6</t>
  </si>
  <si>
    <t>Anschlussklemme FBC 5X4</t>
  </si>
  <si>
    <t>Anschlussklemme FBC 5X9</t>
  </si>
  <si>
    <t>Anschlussklemme FBC10X6</t>
  </si>
  <si>
    <t>Anschlussklemme FBC10X9</t>
  </si>
  <si>
    <t>Befestigungsclip M6-4</t>
  </si>
  <si>
    <t>Erdungsklemme EC16²-4</t>
  </si>
  <si>
    <t>Erdungsklemme EC35²</t>
  </si>
  <si>
    <t>Erdungsklemme EC16²-5</t>
  </si>
  <si>
    <t>Befestigungsclip M6-5</t>
  </si>
  <si>
    <t>Anschlussklemme FBC10X4</t>
  </si>
  <si>
    <t>Anschlussklemme FBC 5X15,5</t>
  </si>
  <si>
    <t>Anschlussklemme FBC 5X20</t>
  </si>
  <si>
    <t>Anschlussklemme FBC 10X15,5</t>
  </si>
  <si>
    <t>Anschlussklemme FBC 10X20</t>
  </si>
  <si>
    <t>ERIFLEX FLEXIBAR Abstandshalter FS24</t>
  </si>
  <si>
    <t>ERIFLEX FLEXIBAR Abstandshalter FS32</t>
  </si>
  <si>
    <t>ERIFLEX FLEXIBAR Abstandshalter FS40-63</t>
  </si>
  <si>
    <t>ERIFLEX FLEXIBAR Abstandshalter FS80-100</t>
  </si>
  <si>
    <t>ERIFLEX FLEXIBAR Halter UFS Kit</t>
  </si>
  <si>
    <t>Silikonschutzschlauch SBS 4</t>
  </si>
  <si>
    <t>Silikonschutzschlauch SBS 6</t>
  </si>
  <si>
    <t>Silikonschutzschlauch SBS 8</t>
  </si>
  <si>
    <t>Silikonschutzschlauch SBS 10</t>
  </si>
  <si>
    <t>Silikonschutzschlauch SBS 12</t>
  </si>
  <si>
    <t>Silikonschutzschlauch SBS 15</t>
  </si>
  <si>
    <t>Silikonschutzschlauch SBS 20</t>
  </si>
  <si>
    <t>Silikonschutzschlauch SBS 25</t>
  </si>
  <si>
    <t>Silikonschutzschlauch SBS 30</t>
  </si>
  <si>
    <t>Edelstahl Erdungsband CPI 16-150-8</t>
  </si>
  <si>
    <t>Edelstahl Erdungsband CPI 16-200-8</t>
  </si>
  <si>
    <t>Edelstahl Erdungsband CPI 16-250-8</t>
  </si>
  <si>
    <t>Edelstahl Erdungsband CPI 16-300-8</t>
  </si>
  <si>
    <t>Edelstahl Erdungsband CPI 16-400-8</t>
  </si>
  <si>
    <t>Edelstahl Erdungsband CPI 16-600-8</t>
  </si>
  <si>
    <t>Edelstahl Erdungsband CPI 25-150-10</t>
  </si>
  <si>
    <t>Edelstahl Erdungsband CPI 25-200-10</t>
  </si>
  <si>
    <t>Edelstahl Erdungsband CPI 25-250-10</t>
  </si>
  <si>
    <t>Edelstahl Erdungsband CPI 25-300-10</t>
  </si>
  <si>
    <t>Edelstahl Erdungsband CPI 25-400-10</t>
  </si>
  <si>
    <t>Edelstahl Erdungsband CPI 25-600-10</t>
  </si>
  <si>
    <t>Edelstahl Erdungsband CPI 35-150-12</t>
  </si>
  <si>
    <t>Edelstahl Erdungsband CPI 35-200-12</t>
  </si>
  <si>
    <t>Edelstahl Erdungsband CPI 35-250-12</t>
  </si>
  <si>
    <t>Edelstahl Erdungsband CPI 35-300-12</t>
  </si>
  <si>
    <t>Edelstahl Erdungsband CPI 35-400-12</t>
  </si>
  <si>
    <t>Edelstahl Erdungsband CPI 35-600-12</t>
  </si>
  <si>
    <t>Edelstahl Erdungsband CPI 50-150-12</t>
  </si>
  <si>
    <t>Edelstahl Erdungsband CPI 50-200-12</t>
  </si>
  <si>
    <t>Edelstahl Erdungsband CPI 50-250-12</t>
  </si>
  <si>
    <t>Edelstahl Erdungsband CPI 50-300-12</t>
  </si>
  <si>
    <t>Edelstahl Erdungsband CPI 50-400-12</t>
  </si>
  <si>
    <t>Edelstahl Erdungsband CPI 50-600-12</t>
  </si>
  <si>
    <t>Edelstahl Erdungsband CPI 70-150-12</t>
  </si>
  <si>
    <t>Edelstahl Erdungsband CPI 70-200-12</t>
  </si>
  <si>
    <t>Edelstahl Erdungsband CPI 70-250-12</t>
  </si>
  <si>
    <t>Edelstahl Erdungsband CPI 70-300-12</t>
  </si>
  <si>
    <t>Edelstahl Erdungsband CPI 70-400-12</t>
  </si>
  <si>
    <t>Edelstahl Erdungsband CPI 70-600-12</t>
  </si>
  <si>
    <t>Edelstahl Erdungsband CPI 70-800-12</t>
  </si>
  <si>
    <t>Edelstahl Erdungsband CPI 70-1100-12</t>
  </si>
  <si>
    <t>Edelstahl Erdungsband  CPIW50-200-20B</t>
  </si>
  <si>
    <t>Edelstahl Erdungsband  CPIW50-200-24B</t>
  </si>
  <si>
    <t>Edelstahl Erdungsband  CPIW50-250-20B</t>
  </si>
  <si>
    <t>Edelstahl Erdungsband  CPIW50-250-24B</t>
  </si>
  <si>
    <t>Edelstahl Erdungsband  CPIW50-250-27B</t>
  </si>
  <si>
    <t>Edelstahl Erdungsband  CPIW50-250-30B</t>
  </si>
  <si>
    <t>Edelstahl Erdungsband  CPIW50-300-20B</t>
  </si>
  <si>
    <t>Edelstahl Erdungsband  CPIW50-300-24B</t>
  </si>
  <si>
    <t>Edelstahl Erdungsband  CPIW50-300-27B</t>
  </si>
  <si>
    <t>Edelstahl Erdungsband  CPIW50-300-30B</t>
  </si>
  <si>
    <t>Edelstahl Erdungsband  CPIW50-300-33B</t>
  </si>
  <si>
    <t>Edelstahl Erdungsband  CPIW50-300-39B</t>
  </si>
  <si>
    <t>Edelstahl Erdungsband  CPIW50-300-42B</t>
  </si>
  <si>
    <t>Edelstahl Erdungsband  CPIW50-400-33B</t>
  </si>
  <si>
    <t>Edelstahl Erdungsband  CPIW50-400-39B</t>
  </si>
  <si>
    <t>Edelstahl Erdungsband  CPIW50-400-42B</t>
  </si>
  <si>
    <t>Edelstahl Erdungsband  CPIW70-200-20B</t>
  </si>
  <si>
    <t>Edelstahl Erdungsband  CPIW70-200-24B</t>
  </si>
  <si>
    <t>Edelstahl Erdungsband  CPIW70-250-20B</t>
  </si>
  <si>
    <t>Edelstahl Erdungsband  CPIW70-250-24B</t>
  </si>
  <si>
    <t>Edelstahl Erdungsband  CPIW70-250-27B</t>
  </si>
  <si>
    <t>Edelstahl Erdungsband  CPIW70-250-30B</t>
  </si>
  <si>
    <t>Edelstahl Erdungsband  CPIW70-300-30B</t>
  </si>
  <si>
    <t>Edelstahl Erdungsband  CPIW70-300-33B</t>
  </si>
  <si>
    <t>Edelstahl Erdungsband  CPIW70-300-39B</t>
  </si>
  <si>
    <t>Edelstahl Erdungsband  CPIW70-300-42B</t>
  </si>
  <si>
    <t>Edelstahl Erdungsband  CPIW70-400-20B</t>
  </si>
  <si>
    <t>Edelstahl Erdungsband  CPIW70-400-33B</t>
  </si>
  <si>
    <t>Edelstahl Erdungsband  CPIW70-400-39B</t>
  </si>
  <si>
    <t>Edelstahl Erdungsband  CPIW70-400-42B</t>
  </si>
  <si>
    <t>Gewebeschutzschlauch PDBS5G</t>
  </si>
  <si>
    <t>Gewebeschutzschlauch PDBS8G</t>
  </si>
  <si>
    <t>Gewebeschutzschlauch PDBS10G</t>
  </si>
  <si>
    <t>Gewebeschutzschlauch PDBS12G</t>
  </si>
  <si>
    <t>Gewebeschutzschlauch PDBS16G</t>
  </si>
  <si>
    <t>Gewebeschutzschlauch PDBS20G</t>
  </si>
  <si>
    <t>Gewebeschutzschlauch PDBS30G</t>
  </si>
  <si>
    <t>Gewebeschutzschlauch PDBS40G</t>
  </si>
  <si>
    <t>Gewebeschutzschlauch PDBS5B</t>
  </si>
  <si>
    <t>Gewebeschutzschlauch PDBS8B</t>
  </si>
  <si>
    <t>Gewebeschutzschlauch PDBS10B</t>
  </si>
  <si>
    <t>Gewebeschutzschlauch PDBS12B</t>
  </si>
  <si>
    <t>Gewebeschutzschlauch PDBS16B</t>
  </si>
  <si>
    <t>Gewebeschutzschlauch PDBS20B</t>
  </si>
  <si>
    <t>Gewebeschutzschlauch PDBS30B</t>
  </si>
  <si>
    <t>Gewebeschutzschlauch PDBS40B</t>
  </si>
  <si>
    <t>Zipflexschlauch ERIFLEX® ZIPFLEX 8</t>
  </si>
  <si>
    <t>Zipflexschlauch ERIFLEX ZIPFLEX 15</t>
  </si>
  <si>
    <t>Zipflexschlauch ERIFLEX ZIPFLEX 20</t>
  </si>
  <si>
    <t>Zipflexschlauch ERIFLEX ZIPFLEX 25</t>
  </si>
  <si>
    <t>Erdungsband MBJ25-200-8</t>
  </si>
  <si>
    <t>Erdungsband MBJ25-300-8</t>
  </si>
  <si>
    <t>Spiralschlauch ERIFLEX® SPIRFLEX I 6</t>
  </si>
  <si>
    <t>Spiralschlauch ERIFLEX SPIRFLEX I 12</t>
  </si>
  <si>
    <t>Spiralschlauch ERIFLEX SPIRFLEX I 16</t>
  </si>
  <si>
    <t>Spiralschlauch ERIFLEX SPIRFLEX I 22</t>
  </si>
  <si>
    <t>Spiralschlauch ERIFLEX SPIRFLEX X 6</t>
  </si>
  <si>
    <t>Spiralschlauch ERIFLEX SPIRFLEX X 12</t>
  </si>
  <si>
    <t>Glasfasergewebeschlauch FGBS 4</t>
  </si>
  <si>
    <t>Glasfasergewebeschlauch FGBS 8</t>
  </si>
  <si>
    <t>Glasfasergewebeschlauch FGBS10</t>
  </si>
  <si>
    <t>Glasfasergewebeschlauch FGBS12</t>
  </si>
  <si>
    <t>Glasfasergewebeschlauch FGBS15</t>
  </si>
  <si>
    <t>Glasfasergewebeschlauch FGBS20</t>
  </si>
  <si>
    <t>Erdungsband MBJ6-150-6</t>
  </si>
  <si>
    <t>Erdungsband MBJ10-300-6</t>
  </si>
  <si>
    <t>Erdungsband MBJ16-100-8</t>
  </si>
  <si>
    <t>Erdungsband MBJ16-150-8</t>
  </si>
  <si>
    <t>Erdungsband MBJ16-200-8</t>
  </si>
  <si>
    <t>Erdungsband MBJ16-250-8</t>
  </si>
  <si>
    <t>Erdungsband MBJ16-300-8</t>
  </si>
  <si>
    <t>Erdungsband MBJ25-100-10</t>
  </si>
  <si>
    <t>Erdungsband MBJ25-150-10</t>
  </si>
  <si>
    <t>Erdungsband MBJ25-200-10</t>
  </si>
  <si>
    <t>Erdungsband MBJ25-250-10</t>
  </si>
  <si>
    <t>Erdungsband MBJ25-300-10</t>
  </si>
  <si>
    <t>Erdungsband MBJ30-100-10</t>
  </si>
  <si>
    <t>Erdungsband MBJ30-150-10</t>
  </si>
  <si>
    <t>Erdungsband MBJ30-200-10</t>
  </si>
  <si>
    <t>Erdungsband MBJ30-250-10</t>
  </si>
  <si>
    <t>Erdungsband MBJ30-300-10</t>
  </si>
  <si>
    <t>Erdungsband MBJ35-100-10</t>
  </si>
  <si>
    <t>Erdungsband MBJ35-150-10</t>
  </si>
  <si>
    <t>Erdungsband MBJ35-200-10</t>
  </si>
  <si>
    <t>Erdungsband MBJ35-250-10</t>
  </si>
  <si>
    <t>Erdungsband MBJ35-300-10</t>
  </si>
  <si>
    <t>Erdungsband MBJ50-100-10</t>
  </si>
  <si>
    <t>Erdungsband MBJ50-150-10</t>
  </si>
  <si>
    <t>Erdungsband MBJ50-200-10</t>
  </si>
  <si>
    <t>Erdungsband MBJ50-250-10</t>
  </si>
  <si>
    <t>Erdungsband MBJ50-300-10</t>
  </si>
  <si>
    <t>Erdungsband rund mit Kabelschuh BJ6-150S</t>
  </si>
  <si>
    <t>Erdungsband rund mit Kabelschuh BJ6-200S</t>
  </si>
  <si>
    <t>Erdungsband rund mit Kabelschuh BJ10-300S</t>
  </si>
  <si>
    <t>Erdungsband MBJ10-200-6</t>
  </si>
  <si>
    <t>Erdungsband MBJ16-500-8</t>
  </si>
  <si>
    <t>Erdungsband MBJ25-500-10</t>
  </si>
  <si>
    <t>Erdungsband MBJ30-500-10</t>
  </si>
  <si>
    <t>Erdungsband MBJ35-500-10</t>
  </si>
  <si>
    <t>Erdungsband MBJ50-500-10</t>
  </si>
  <si>
    <t>Kupfergewebeband flach FRCB15-10</t>
  </si>
  <si>
    <t>Kupfergewebeband flach FRCB15-16</t>
  </si>
  <si>
    <t>Kupfergewebeband flach FRCB15-25</t>
  </si>
  <si>
    <t>Kupfergewebeband flach FRCB15-35</t>
  </si>
  <si>
    <t>Kupfergewebeband flach FRCB15-40</t>
  </si>
  <si>
    <t>Kupfergewebeband flach FRCB15-50</t>
  </si>
  <si>
    <t>Kupfergewebeband flach FRCB15-75</t>
  </si>
  <si>
    <t>Kupfergewebeband flach FRCB15-100</t>
  </si>
  <si>
    <t>Edelstahl Flachgewebeband FSSB 25-16²</t>
  </si>
  <si>
    <t>Edelstahl Flachgewebeband FSSB 25-25²</t>
  </si>
  <si>
    <t>Hülse für Flachgewebeband PB 16</t>
  </si>
  <si>
    <t>Hülse für Flachgewebeband PB 25</t>
  </si>
  <si>
    <t>Kupfergewebeband flach verzinnt FTCB15-3</t>
  </si>
  <si>
    <t>Kupfergewebeband flach verzinnt FTCB15-5</t>
  </si>
  <si>
    <t>Kupfergewebeband flach verzinnt FTCB15-8</t>
  </si>
  <si>
    <t>Kupfergewebeband flach verzinnt FTCB15-10</t>
  </si>
  <si>
    <t>Kupfergewebeband flach verzinnt FTCB15-16</t>
  </si>
  <si>
    <t>Kupfergewebeband flach verzinnt FTCB15-20</t>
  </si>
  <si>
    <t>Kupfergewebeband flach verzinnt FTCB15-25</t>
  </si>
  <si>
    <t>Kupfergewebeband flach verzinnt FTCB15-30</t>
  </si>
  <si>
    <t>Kupfergewebeband flach verzinnt FTCB15-35</t>
  </si>
  <si>
    <t>Kupfergewebeband flach verzinnt FTCB15-40</t>
  </si>
  <si>
    <t>Kupfergewebeband flach verzinnt FTCB15-50</t>
  </si>
  <si>
    <t>Kupfergewebeband flach verzinnt FTCB15-60</t>
  </si>
  <si>
    <t>Kupfergewebeband flach verzinnt FTCB15-70</t>
  </si>
  <si>
    <t>Kupfergewebeband flach verzinnt FTCB15-75</t>
  </si>
  <si>
    <t>Kupfergewebeband flach verzinnt FTCB15-100</t>
  </si>
  <si>
    <t>Hülse für Flachgewebeband PB 50</t>
  </si>
  <si>
    <t>Edelstahl Flachgewebeband FSSB 25-50²</t>
  </si>
  <si>
    <t>Kupfergewebeband rund RRCB15-6</t>
  </si>
  <si>
    <t>Kupfergewebeband rund  RRCB15-10</t>
  </si>
  <si>
    <t>Kupfergewebeband rund  RRCB15-16</t>
  </si>
  <si>
    <t>Kupfergewebeband rund  RRCB15-25</t>
  </si>
  <si>
    <t>Kupfergewebeband rund  RRCB15-30</t>
  </si>
  <si>
    <t>Kupfergewebeband rund  RRCB15-50</t>
  </si>
  <si>
    <t>Kupfergewebeband rund  RRCB15-75</t>
  </si>
  <si>
    <t>C-Profil gelocht PCR 40x20 2 M</t>
  </si>
  <si>
    <t>C-Profil gelocht PCR 35x35 2 M</t>
  </si>
  <si>
    <t>Kupfergewebeband rund verzinnt RTCB15-6</t>
  </si>
  <si>
    <t>Kupfergewebeband rund verzinnt RTCB15-8</t>
  </si>
  <si>
    <t>Kupfergewebeband rund verzinnt RTCB15-10</t>
  </si>
  <si>
    <t>Kupfergewebeband rund verzinnt RTCB15-16</t>
  </si>
  <si>
    <t>Kupfergewebeband rund verzinnt RTCB15-25</t>
  </si>
  <si>
    <t>Kupfergewebeband rund verzinnt RTCB15-30</t>
  </si>
  <si>
    <t>Kupfergewebeband rund verzinnt RTCB15-50</t>
  </si>
  <si>
    <t>Kupfergewebeband rund verzinnt RTCB15-75</t>
  </si>
  <si>
    <t>Kupfergewebeband rund verzinnt RTCB15-100</t>
  </si>
  <si>
    <t>Symetrisches Profil DR 5,5 2 M</t>
  </si>
  <si>
    <t>Stahlwinkelhalterung SB 40X40</t>
  </si>
  <si>
    <t>Symetrisches Profil Gelocht PDR 5,5 2 M</t>
  </si>
  <si>
    <t>Stahlwinkelhalterung SB 30X30</t>
  </si>
  <si>
    <t>C-Profil Gelocht PCR 30X15 3 M</t>
  </si>
  <si>
    <t>C-Profil Gelocht PCR 35X35 3 M</t>
  </si>
  <si>
    <t>Symetrisches Profil DR 7 2 M</t>
  </si>
  <si>
    <t>Symetrisches Profil DR 7 3 M</t>
  </si>
  <si>
    <t>Symetrisches Profil gelocht PDR 7 2 M</t>
  </si>
  <si>
    <t>Symetrisches Profil gelocht PDR 7 5,2x25 2 M</t>
  </si>
  <si>
    <t>Symetrisches Profil gelocht PDR 7 3 M</t>
  </si>
  <si>
    <t>Symetrisches Profil DR15 2 M</t>
  </si>
  <si>
    <t>Symetrisches Profil DR15 3 M</t>
  </si>
  <si>
    <t>Symetrisches Profil gelocht PDR15 2 M</t>
  </si>
  <si>
    <t>Symetrisches Profil gelocht PDR15 3 M</t>
  </si>
  <si>
    <t>Montagesockel IRS5</t>
  </si>
  <si>
    <t>Montagesockel IRS6</t>
  </si>
  <si>
    <t>Clip DRG 2 M</t>
  </si>
  <si>
    <t>Clip DRG 3 M</t>
  </si>
  <si>
    <t>Asymetrisches Profil gelocht PDRG 2 M</t>
  </si>
  <si>
    <t>Asymetrisches Profil gelocht PDRG 3 M</t>
  </si>
  <si>
    <t>Clip DRGN M5</t>
  </si>
  <si>
    <t>Clip DRGN M6</t>
  </si>
  <si>
    <t>Kontakt Kit M6 X 16</t>
  </si>
  <si>
    <t>Kontakt Kit M8 X 30</t>
  </si>
  <si>
    <t>Kontakt Kit M10 X 30</t>
  </si>
  <si>
    <t>Kontakt Kit M10 X 50</t>
  </si>
  <si>
    <t>Kontakt Kit M12 X 30</t>
  </si>
  <si>
    <t>Kontakt Kit M12 X 40</t>
  </si>
  <si>
    <t>Kontakt Kit M12 X 50</t>
  </si>
  <si>
    <t>Kontakt Kit M12 X 80</t>
  </si>
  <si>
    <t>Isoliertes Stromband IBSHY32-230</t>
  </si>
  <si>
    <t>Isoliertes Stromband IBSHY32-330</t>
  </si>
  <si>
    <t>Isoliertes Stromband IBSHY32-365</t>
  </si>
  <si>
    <t>Isoliertes Stromband IBSHY32-430</t>
  </si>
  <si>
    <t>Isoliertes Stromband IBSHY32-500</t>
  </si>
  <si>
    <t>Isoliertes Stromband IBSHY32-565</t>
  </si>
  <si>
    <t>Isoliertes Stromband IBSHY32-630</t>
  </si>
  <si>
    <t>Isoliertes Stromband IBSHY32-700</t>
  </si>
  <si>
    <t>Isoliertes Stromband IBSHY32-765</t>
  </si>
  <si>
    <t>Isoliertes Stromband IBSHY32-830</t>
  </si>
  <si>
    <t xml:space="preserve">Bohrlehre ERIFLEX® FLEXIDRILL R </t>
  </si>
  <si>
    <t>Press- und Bohrwerkzeug BD 16</t>
  </si>
  <si>
    <t>Press- und Bohrwerkzeug BD 25</t>
  </si>
  <si>
    <t>Press- und Bohrwerkzeug BD 50</t>
  </si>
  <si>
    <t>Press- und Bohrwerkzeug BD 16 - 8,5</t>
  </si>
  <si>
    <t>Manuelle ERIFLEX FLEXIBAR Biegevorrichtung HFBT</t>
  </si>
  <si>
    <t>ERIFLEX FLEXIBAR FALTWERKZEUG MFF</t>
  </si>
  <si>
    <t>ERIFLEX FLEXIBAR FALTWERKZEUG MFFU</t>
  </si>
  <si>
    <t>ERIFLEX FLEXIBAR  FALTWERKZEUG Fixierung MFFV</t>
  </si>
  <si>
    <t>ERIFLEX FLEXIBAR FALTWERKZEUG Tragschiene MFFR</t>
  </si>
  <si>
    <t xml:space="preserve">ERIFLEX FLEXIBAR FALTWERKZEUG Klemmstück 63 MFFC </t>
  </si>
  <si>
    <t xml:space="preserve">ERIFLEX FLEXIBAR FALTWERKZEUG Klemmstück 120 MFFC </t>
  </si>
  <si>
    <t>ERIFLEX FLEXIBAR KOMPAKT Biege- und Faltwerkzeug SFBF</t>
  </si>
  <si>
    <t>Rollenbahn HFST-R für Schneidwerkzeug HFST</t>
  </si>
  <si>
    <t>Hydraulisches Schneidewerkzeug HFST für ERIFLEX® FLEXIBAR</t>
  </si>
  <si>
    <t>Zentrierung HFST-B für Schneidwerkzeug HFST</t>
  </si>
  <si>
    <t>Ersatzklingen HFST-B für Schneidwerkzeug HFST</t>
  </si>
  <si>
    <t>Absetzmesser SOK</t>
  </si>
  <si>
    <t xml:space="preserve">Ersatzklinge SOKB </t>
  </si>
  <si>
    <t>Ersatzklingen MFC</t>
  </si>
  <si>
    <t>Schneide- und Stanzwerkzeug für DIN-Profile MDRCPT-2</t>
  </si>
  <si>
    <t>Manuelle Flexibar Abisolierwerkzeug</t>
  </si>
  <si>
    <t>Ersatzklingensatz für manuelles FLEXIBAR Abisolierwerkzeug</t>
  </si>
  <si>
    <t>Biegevorrichtung MFBT-2</t>
  </si>
  <si>
    <t>ERIFLEX FLEXIBAR-Schneidwerkzeug MFSHT-2</t>
  </si>
  <si>
    <t xml:space="preserve">Ersatzklingen MFSHT-2 </t>
  </si>
  <si>
    <t>Verdrehwerkzeug MFTT-2</t>
  </si>
  <si>
    <t>ERIFLEX® FLEXIBAR Arbeitstisch MFTK KIT</t>
  </si>
  <si>
    <t>Hydraulisches FLEXIBAR Handschneidwerkzeug</t>
  </si>
  <si>
    <t>MFPT Manuelles ERIFLEX FLEXIBAR Stanzwerkzeug</t>
  </si>
  <si>
    <t>Stempel und Matrize für MFPT M6 - 1/4"</t>
  </si>
  <si>
    <t>Stempel und Matrize für MFPT M8</t>
  </si>
  <si>
    <t>Stempel und Matrize für MFPT M10 - 3/8"</t>
  </si>
  <si>
    <t>Stempel und Matrize für MFPT M12 - 1/2"</t>
  </si>
  <si>
    <t>Drahtspule PBSCW  für Schneidewerkzeug PBCS</t>
  </si>
  <si>
    <t>Schneidwerkzeug für Gewebeschläuche PBCS</t>
  </si>
  <si>
    <t>Einsteckmutter für Drehprofil SNM4</t>
  </si>
  <si>
    <t>Einsteckmutter für Drehprofil  SNM5</t>
  </si>
  <si>
    <t>Einsteckmutter für Drehprofil  SNM6</t>
  </si>
  <si>
    <t>Einsteckmutter für Drehprofil  SNM8</t>
  </si>
  <si>
    <t>Isolierter Abstandshalter DH 30M5</t>
  </si>
  <si>
    <t>Isolierter Abstandshalter DH 45M5</t>
  </si>
  <si>
    <t>Isolierter Abstandshalter DH 55M5</t>
  </si>
  <si>
    <t>Isolierter Abstandshalter DH 70M5</t>
  </si>
  <si>
    <t>Isolierter Abstandshalter DH 85M5</t>
  </si>
  <si>
    <t>Isolierter Abstandshalter DH 120M5</t>
  </si>
  <si>
    <t>Isolierter Abstandshalter DH 15M5</t>
  </si>
  <si>
    <t>Isolierter Abstandshalter DH 20M5</t>
  </si>
  <si>
    <t>Isolierter Abstandshalter DH 30M6</t>
  </si>
  <si>
    <t>Isolierter Abstandshalter DH 45M6</t>
  </si>
  <si>
    <t>Isolierter Abstandshalter DH 70M6</t>
  </si>
  <si>
    <t>Isolierter Abstandshalter DH 120M6</t>
  </si>
  <si>
    <t>Isolierter Abstandshalter DH 15M6</t>
  </si>
  <si>
    <t>Isolierter Abstandshalter DH 20M6</t>
  </si>
  <si>
    <t>Isolierte Hutmutter CAPN5 M5</t>
  </si>
  <si>
    <t>Isolierte Hutmutter CAPN6 M6</t>
  </si>
  <si>
    <t>Isolierte Hutmutter CAPN15 M5</t>
  </si>
  <si>
    <t>Isolierte Hutmutter CAPN16 M6</t>
  </si>
  <si>
    <t>Isolierte Hutschraube CAPB5 M5</t>
  </si>
  <si>
    <t>Isolierte Hutschraube CAPB6 M6</t>
  </si>
  <si>
    <t>ABS Profil ALU 25</t>
  </si>
  <si>
    <t xml:space="preserve">ABS Profil ALU </t>
  </si>
  <si>
    <t>ABS Profilverstärker</t>
  </si>
  <si>
    <t>Universalklemmen SBLL 250</t>
  </si>
  <si>
    <t>Universalklemmen SBLL 500</t>
  </si>
  <si>
    <t>Universalklemmen SBLL 800</t>
  </si>
  <si>
    <t>SBEC</t>
  </si>
  <si>
    <t>Universalklemmen SBLT 250</t>
  </si>
  <si>
    <t>Universalklemmen SBTT 250</t>
  </si>
  <si>
    <t>Universalklemmen SBLT 350</t>
  </si>
  <si>
    <t>Universalklemmen SBTT 350</t>
  </si>
  <si>
    <t>Universalklemmen SBLT 500</t>
  </si>
  <si>
    <t>Universalklemmen SBTT 500</t>
  </si>
  <si>
    <t>Universalklemmen SBLT 800</t>
  </si>
  <si>
    <t>Universalklemmen SBTT 800</t>
  </si>
  <si>
    <t>Power Block SB125</t>
  </si>
  <si>
    <t>Power Block SB250</t>
  </si>
  <si>
    <t>Zwischenplatte SB 250SPCR</t>
  </si>
  <si>
    <t>Klemmbügel QCC 15,5/32</t>
  </si>
  <si>
    <t>Klemmbügel QCC 40/63</t>
  </si>
  <si>
    <t>Schienenträger universal UBS 1/10TN 160</t>
  </si>
  <si>
    <t>Schienenträger universal UBS 2/10T 160</t>
  </si>
  <si>
    <t>Schienenträger universal UBS 3/10TN 160</t>
  </si>
  <si>
    <t>Metallabstandshalter DMH M4 x 10</t>
  </si>
  <si>
    <t>Metallabstandshalter DMH M4 x 15</t>
  </si>
  <si>
    <t>Metallabstandshalter DMH M4 x 20</t>
  </si>
  <si>
    <t>Metallabstandshalter DMH M4 x 25</t>
  </si>
  <si>
    <t>Metallabstandshalter DMH M4 x 30</t>
  </si>
  <si>
    <t>Metallabstandshalter DMH M4 x 35</t>
  </si>
  <si>
    <t>Metallabstandshalter DMH M4 x 40</t>
  </si>
  <si>
    <t>Metallabstandshalter DMH M4 x 50</t>
  </si>
  <si>
    <t>Metallabstandshalter DMH M4 x 60</t>
  </si>
  <si>
    <t>Metallabstandshalter DMH M5 x 15</t>
  </si>
  <si>
    <t>Metallabstandshalter DMH M5 x 20</t>
  </si>
  <si>
    <t>Metallabstandshalter DMH M5 x 25</t>
  </si>
  <si>
    <t>Metallabstandshalter DMH M5 x 30</t>
  </si>
  <si>
    <t>Metallabstandshalter DMH M5 x 35</t>
  </si>
  <si>
    <t>Metallabstandshalter DMH M5 x 40</t>
  </si>
  <si>
    <t>Metallabstandshalter DMH M5 x 50</t>
  </si>
  <si>
    <t>Metallabstandshalter DMH M5 x 60</t>
  </si>
  <si>
    <t>Metallabstandshalter DMH M5 x 70</t>
  </si>
  <si>
    <t>Metallabstandshalter DMH M5 x 80</t>
  </si>
  <si>
    <t>Metallabstandshalter DMH M6 x 15</t>
  </si>
  <si>
    <t>Metallabstandshalter DMH M6 x 20</t>
  </si>
  <si>
    <t>Metallabstandshalter DMH M6 x 30</t>
  </si>
  <si>
    <t>Metallabstandshalter DMH M6 x 40</t>
  </si>
  <si>
    <t>Metallabstandshalter DMH M6 x 50</t>
  </si>
  <si>
    <t>Metallabstandshalter DMH M6 x 60</t>
  </si>
  <si>
    <t>Metallabstandshalter DMH M6 x 70</t>
  </si>
  <si>
    <t>Metallabstandshalter DMH M6 x 80</t>
  </si>
  <si>
    <t>Metallabstandshalter DMH M6 x 90</t>
  </si>
  <si>
    <t>Metallabstandshalter DMH M6 x 100</t>
  </si>
  <si>
    <t>Sammelschienenträger universal UBS 2/10TN 160</t>
  </si>
  <si>
    <t>Sammelschienenträger universal UBS 2/10TN 200</t>
  </si>
  <si>
    <t>Kleinverteiler vierpolig TR 400A</t>
  </si>
  <si>
    <t>Erdungssatz Kit EC450</t>
  </si>
  <si>
    <t>Schutzabdeckung PS 1000X60X3</t>
  </si>
  <si>
    <t>Kleinverteiler vierpolig TR 125A</t>
  </si>
  <si>
    <t>Kleinverteiler vierpolig TRS 160A</t>
  </si>
  <si>
    <t>Kleinverteiler vierpolig TR 250A</t>
  </si>
  <si>
    <t>Kleinverteiler vierpolig TRC 400A</t>
  </si>
  <si>
    <t>Kleinverteiler vierpolig TRC 630A</t>
  </si>
  <si>
    <t>Kleinverteiler vierpolig TD 160A</t>
  </si>
  <si>
    <t>Neutralleiterschienen NB 160A</t>
  </si>
  <si>
    <t>Erdungsband MBJ16-200-6</t>
  </si>
  <si>
    <t>Erdungsband MBJ16-300-6</t>
  </si>
  <si>
    <t>Erdungsband MBJ25-200-6</t>
  </si>
  <si>
    <t>Erdungsband MBJ50-200-6</t>
  </si>
  <si>
    <t>Erdungsband MBJ50-200-16</t>
  </si>
  <si>
    <t>Erdungsband MBJ50-200-18</t>
  </si>
  <si>
    <t>Erdungsband MBJ50-300-6</t>
  </si>
  <si>
    <t>Erdungsband MBJ50-300-16</t>
  </si>
  <si>
    <t>Erdungsband MBJ50-300-18</t>
  </si>
  <si>
    <t>Erdungsband MBJ6-200-6</t>
  </si>
  <si>
    <t>Erdungsband MBJ70-300-12</t>
  </si>
  <si>
    <t>Erdungsband MBJ25-200-12</t>
  </si>
  <si>
    <t>Erdungsband MBJ50-200-12</t>
  </si>
  <si>
    <t>Erdungsband MBJ70-300-6</t>
  </si>
  <si>
    <t>Erdungsband MBJ70-300-10</t>
  </si>
  <si>
    <t>Erdungsband MBJ70-300-16</t>
  </si>
  <si>
    <t>Erdungsband MBJ70-300-22</t>
  </si>
  <si>
    <t>Erdungsband MBJ70-500-10</t>
  </si>
  <si>
    <t>Erdungsband MBJ100-250-16</t>
  </si>
  <si>
    <t>Erdungsband MBJ100-250-30</t>
  </si>
  <si>
    <t>Erdungsband MBJ100-500-16</t>
  </si>
  <si>
    <t>Erdungsband MBJ100-500-30</t>
  </si>
  <si>
    <t>Erdungsband MBJ16-100-6</t>
  </si>
  <si>
    <t>Erdungsband MBJ16-150-6</t>
  </si>
  <si>
    <t>Erdungsband MBJ50-500-12</t>
  </si>
  <si>
    <t xml:space="preserve">Erdungsband mit gelb/grün Isolation MBJYG 6-100-6 </t>
  </si>
  <si>
    <t xml:space="preserve">Erdungsband mit gelb/grün Isolation MBJYG 6-150-6 </t>
  </si>
  <si>
    <t xml:space="preserve">Erdungsband mit gelb/grün Isolation MBJYG 6-200-6 </t>
  </si>
  <si>
    <t xml:space="preserve">Erdungsband mit gelb/grün Isolation MBJYG 6-250-6 </t>
  </si>
  <si>
    <t xml:space="preserve">Erdungsband mit gelb/grün Isolation MBJYG 6-300-6 </t>
  </si>
  <si>
    <t xml:space="preserve">Erdungsband mit gelb/grün Isolation MBJYG 10-100-6 </t>
  </si>
  <si>
    <t xml:space="preserve">Erdungsband mit gelb/grün Isolation MBJYG 10-150-6 </t>
  </si>
  <si>
    <t xml:space="preserve">Erdungsband mit gelb/grün Isolation MBJYG 10-200-6 </t>
  </si>
  <si>
    <t xml:space="preserve">Erdungsband mit gelb/grün Isolation MBJYG 10-250-6 </t>
  </si>
  <si>
    <t xml:space="preserve">Erdungsband mit gelb/grün Isolation MBJYG 10-300-6 </t>
  </si>
  <si>
    <t xml:space="preserve">Erdungsband mit gelb/grün Isolation MBJYG 16-100-8 </t>
  </si>
  <si>
    <t xml:space="preserve">Erdungsband mit gelb/grün Isolation MBJYG 16-150-8 </t>
  </si>
  <si>
    <t xml:space="preserve">Erdungsband mit gelb/grün Isolation MBJYG 16-200-8 </t>
  </si>
  <si>
    <t xml:space="preserve">Erdungsband mit gelb/grün Isolation MBJYG 16-250-8 </t>
  </si>
  <si>
    <t xml:space="preserve">Erdungsband mit gelb/grün Isolation MBJYG 16-300-8 </t>
  </si>
  <si>
    <t xml:space="preserve">Erdungsband mit gelb/grün Isolation MBJYG 25-100-8 </t>
  </si>
  <si>
    <t xml:space="preserve">Erdungsband mit gelb/grün Isolation MBJYG 25-150-8 </t>
  </si>
  <si>
    <t xml:space="preserve">Erdungsband mit gelb/grün Isolation MBJYG 25-200-8 </t>
  </si>
  <si>
    <t xml:space="preserve">Erdungsband mit gelb/grün Isolation MBJYG 25-250-8 </t>
  </si>
  <si>
    <t xml:space="preserve">Erdungsband mit gelb/grün Isolation MBJYG 25-300-8 </t>
  </si>
  <si>
    <t>Kleinverteiler zweipolig BD 40 A</t>
  </si>
  <si>
    <t>Kleinverteiler vierpolig TD 40 A</t>
  </si>
  <si>
    <t>Kleinverteiler zweipolig 100/125A</t>
  </si>
  <si>
    <t>Kleinverteiler zweipolig 100/125AL</t>
  </si>
  <si>
    <t>Kleinverteiler vierpolig 100/125A</t>
  </si>
  <si>
    <t>Kleinverteiler vierpolig 100/125AL</t>
  </si>
  <si>
    <t>Kleinverteiler vierpolig 100/125ALL</t>
  </si>
  <si>
    <t>Neutralleiterschienen NB 125A</t>
  </si>
  <si>
    <t>Kleinverteiler zweipolig BD/100 A</t>
  </si>
  <si>
    <t>Kleinverteiler zweipolig BD/100 AL</t>
  </si>
  <si>
    <t>Kleinverteiler vierpolig TD 80/100 A</t>
  </si>
  <si>
    <t>Kleinverteiler vierpolig TD 80/100 AL</t>
  </si>
  <si>
    <t>Kleinverteiler vierpolig TD 80/100 ALL</t>
  </si>
  <si>
    <t>Kleinverteiler vierpolig TD 160 AL</t>
  </si>
  <si>
    <t>Kleinverteiler vierpolig TDL 250-400 A</t>
  </si>
  <si>
    <t>Hochstromband PBC 100x250</t>
  </si>
  <si>
    <t>Hochstromband PBC 120x250</t>
  </si>
  <si>
    <t>Hochstromband PBC 120ox500</t>
  </si>
  <si>
    <t>Hochstromband PBC 100x500</t>
  </si>
  <si>
    <t>Hochstromband PBC 150x250</t>
  </si>
  <si>
    <t>Hochstromband PBC 150x500</t>
  </si>
  <si>
    <t>Hochstromband PBC 200x250</t>
  </si>
  <si>
    <t>Hochstromband PBC 200x500</t>
  </si>
  <si>
    <t>Hochstromband PBC 250x300</t>
  </si>
  <si>
    <t>Hochstromband PBC 300x400</t>
  </si>
  <si>
    <t>Hochstromband PBC 400x400</t>
  </si>
  <si>
    <t>Hochstromband PBC 500x400</t>
  </si>
  <si>
    <t>Hochstromband PBC 600x450</t>
  </si>
  <si>
    <t>Hochstromband PBC 800x450</t>
  </si>
  <si>
    <t>Hochstromband PBC 1000x450</t>
  </si>
  <si>
    <t>Erdungsband MBJ35-250-25</t>
  </si>
  <si>
    <t>Dehnungsband PPS 50/10/80-280</t>
  </si>
  <si>
    <t>Dehnungsband PPS 80/10/100-320</t>
  </si>
  <si>
    <t>Dehnungsband PPS 100/10/100-300</t>
  </si>
  <si>
    <t>Dehnungsband PPS 100/10/110-360</t>
  </si>
  <si>
    <t>Dehnungsband PPS 100/15/110-360</t>
  </si>
  <si>
    <t>Erdungs- und Neutralleiterschiene EB 12</t>
  </si>
  <si>
    <t>Erdungs- und Neutralleiterschiene EB 12 x 200pc</t>
  </si>
  <si>
    <t>PE Sammelschiene EBC133-10x3x2000</t>
  </si>
  <si>
    <t>PE Sammelschiene EBC133-15x5x2000</t>
  </si>
  <si>
    <t>Set für EBC133 10 Clips und 20 Schrauben</t>
  </si>
  <si>
    <t>Erdungs- und Neutralleiterschiene EB 36</t>
  </si>
  <si>
    <t>Erdungs- und Neutralleiterschiene EB 168</t>
  </si>
  <si>
    <t>Erdungs- und Neutralleiterschiene EB 44</t>
  </si>
  <si>
    <t>Erdungs- und Neutralleiterschiene EB 60</t>
  </si>
  <si>
    <t>Erdungs- und Neutralleiterschiene EB 20</t>
  </si>
  <si>
    <t>EBB KDR Kit  DIN Rail</t>
  </si>
  <si>
    <t>EBB KP Kit Plate</t>
  </si>
  <si>
    <t>Erdungs- und Neutralleitersammelschiene mit 166 Abgängen</t>
  </si>
  <si>
    <t>Erdungs- und Neutralleitersammelschiene mit 142 Abgängen</t>
  </si>
  <si>
    <t>Halter für eine Erdungs- und Neutralleitersammelschiene mit 142/166 Abgängen</t>
  </si>
  <si>
    <t>Halter für zwei Erdungs- und Neutralleitersammelschienen mit 142/166 Abgängen</t>
  </si>
  <si>
    <t>Steckverbinder 25 für Erdungs- und Neutralleitersammelschiene mit 166 Abgängen</t>
  </si>
  <si>
    <t>Steckverbinder 35 für Erdungs- und Neutralleitersammelschiene mit 142 Abgängen</t>
  </si>
  <si>
    <t>Erdungs- und Neutralleitersammelschiene mit 130 Abgängen</t>
  </si>
  <si>
    <t>Erdungs- und Neutralleitersammelschiene mit 2x130 Abgängen</t>
  </si>
  <si>
    <t>Halter für zwei Erdungs- und Neutralleitersammelschienen mit 130 Abgängen</t>
  </si>
  <si>
    <t>Steckverbinder 25 für Erdungs- und Neutralleitersammelschiene mit 130 Abgängen</t>
  </si>
  <si>
    <t>Steckverbinder 35 für Erdungs- und Neutralleitersammelschiene mit 130 Abgängen</t>
  </si>
  <si>
    <t>Erdungs- und Neutralleitersammelschiene mit 7 Abgängen G/Y Halter</t>
  </si>
  <si>
    <t>Erdungs- und Neutralleitersammelschiene mit 12 Abgängen G/Y Halter</t>
  </si>
  <si>
    <t>Erdungs- und Neutralleitersammelschiene mit 15 Abgängen G/Y Halter</t>
  </si>
  <si>
    <t>ERIFLEX® FLEXIBAR-Verbinder FC 100X32</t>
  </si>
  <si>
    <t>Erdungs- und Neutralleitersammelschiene mit 2 Abgängen aus verzinntem Aluminium</t>
  </si>
  <si>
    <t>Erdungs- und Neutralleitersammelschiene mit 4 Abgängen aus verzinntem Aluminium</t>
  </si>
  <si>
    <t>Erdungs- und Neutralleitersammelschiene mit 6 Abgängen aus verzinntem Aluminium</t>
  </si>
  <si>
    <t>Erdungs- und Neutralleitersammelschiene mit 10 Abgängen aus verzinntem Aluminium</t>
  </si>
  <si>
    <t>Erdungs- und Neutralleitersammelschiene mit 12 Abgängen aus verzinntem Aluminium</t>
  </si>
  <si>
    <t>Erdungs- und Neutralleitersammelschiene mit 20 Abgängen aus verzinntem Aluminium</t>
  </si>
  <si>
    <t>Erdungs- und Neutralleitersammelschiene doppelt mit 8 Abgängen aus verzinntem Aluminium</t>
  </si>
  <si>
    <t>Erdungs- und Neutralleitersammelschiene doppelt mit 10 Abgängen aus verzinntem Aluminium</t>
  </si>
  <si>
    <t>Erdungs- und Neutralleitersammelschiene doppelt mit 14 Abgängen aus verzinntem Aluminium</t>
  </si>
  <si>
    <t>Erdungs- und Neutralleitersammelschiene doppelt mit 20 Abgängen aus verzinntem Aluminium</t>
  </si>
  <si>
    <t>Erdungs- und Neutralleitersammelschiene doppelt mit 26 Abgängen aus verzinntem Aluminium</t>
  </si>
  <si>
    <t>Erdungs- und Neutralleitersammelschiene doppelt mit 34 Abgängen aus verzinntem Aluminium</t>
  </si>
  <si>
    <t>Erdungs- und Neutralleitersammelschiene doppelt mit 44 Abgängen aus verzinntem Aluminium</t>
  </si>
  <si>
    <t>ERIFLEX FLEXIBAR-Verbinder FC 120X32</t>
  </si>
  <si>
    <t>Kleinverteiler einpolig UD 80 A</t>
  </si>
  <si>
    <t>Kleinverteiler einpolig UD 125A</t>
  </si>
  <si>
    <t>Kleinverteiler einpolig UDJ 160A</t>
  </si>
  <si>
    <t>Kleinverteiler einpolig UD 250A</t>
  </si>
  <si>
    <t>Kleinverteiler einpolig UDF 250A</t>
  </si>
  <si>
    <t>Kleinverteiler einpolig UD 400A</t>
  </si>
  <si>
    <t>Kleinverteiler einpolig UD400212CU</t>
  </si>
  <si>
    <t>Kleinverteiler einpolig UD400112CU</t>
  </si>
  <si>
    <t>Kleinverteiler einpolig UDF 500A</t>
  </si>
  <si>
    <t>Brücke FSJ</t>
  </si>
  <si>
    <t>Flachanschlußadapter FLG 250</t>
  </si>
  <si>
    <t>Flachanschlußadapter FLG 400</t>
  </si>
  <si>
    <t>Kleinverteiler einpolig UD400J</t>
  </si>
  <si>
    <t>Kleinverteiler einpolig UD6C500AL</t>
  </si>
  <si>
    <t>Kleinverteiler einpolig UDF6C500AL</t>
  </si>
  <si>
    <t>Kleinverteiler einpolig UD9C630AL</t>
  </si>
  <si>
    <t>Kleinverteiler einpolig UDF9C500AL</t>
  </si>
  <si>
    <t>Kleinverteiler einpolig UD2C12C630AL</t>
  </si>
  <si>
    <t>Kleinverteiler einpolig UDF12C500AL</t>
  </si>
  <si>
    <t>Kleinverteiler einpolig UD2C12C1000AL</t>
  </si>
  <si>
    <t>Kleinverteiler einpolig UDF12C800AL</t>
  </si>
  <si>
    <t>Kleinverteiler einpolig UD2C9C1250AL</t>
  </si>
  <si>
    <t>Kleinverteiler einpolig UDF9C1000AL</t>
  </si>
  <si>
    <t>Kleinverteiler einpolig UD400212AL</t>
  </si>
  <si>
    <t>Kleinverteiler einpolig UD400112AL</t>
  </si>
  <si>
    <t xml:space="preserve">Kupfergewebeband rund, isoliert, verzinnt RTCBI 15-10 </t>
  </si>
  <si>
    <t>Kupfergewebeband rund, isoliert, verzinnt RTCBI 15-16</t>
  </si>
  <si>
    <t>Kupfergewebeband rund, isoliert, verzinnt RTCBI 15-25</t>
  </si>
  <si>
    <t>Kupfergewebeband rund, isoliert, verzinnt RTCBI 15-30</t>
  </si>
  <si>
    <t>Kupfergewebeband rund, isoliert, verzinnt RTCBI 15-50</t>
  </si>
  <si>
    <t>Kupfergewebeband flach, verzinnt FTCB 20-10</t>
  </si>
  <si>
    <t>Kupfergewebeband flach, verzinnt FTCB 20-16</t>
  </si>
  <si>
    <t>Kupfergewebeband flach, verzinnt FTCB 20-25</t>
  </si>
  <si>
    <t>Kupfergewebeband rund, verzinnt RTCB 15-10 100 M</t>
  </si>
  <si>
    <t>Kupfergewebeband rund, verzinnt RTCB 15-16 100 M</t>
  </si>
  <si>
    <t>Kupfergewebeband rund, verzinnt RTCB 15-25 100 M</t>
  </si>
  <si>
    <t>Sammelschienenträger flach, variabel AFBS-B 600</t>
  </si>
  <si>
    <t>ALU Profilschiene ALP2000 2m</t>
  </si>
  <si>
    <t>Isolierhalter SI ALP-B</t>
  </si>
  <si>
    <t>Kupfergewebeschlauch verzinnt TTCE 3</t>
  </si>
  <si>
    <t>Kupfergewebeschlauch verzinnt TTCE 5</t>
  </si>
  <si>
    <t>Kupfergewebeschlauch verzinnt TTCE 8</t>
  </si>
  <si>
    <t>Kupfergewebeschlauch verzinnt TTCE 10</t>
  </si>
  <si>
    <t>Kupfergewebeschlauch verzinnt TTCE 15</t>
  </si>
  <si>
    <t>Kupfergewebeschlauch verzinnt TTCE 20</t>
  </si>
  <si>
    <t>Kupfergewebeschlauch verzinnt TTCE 25</t>
  </si>
  <si>
    <t>Kupfergewebeschlauch verzinnt TTCE 30</t>
  </si>
  <si>
    <t>Kupfergewebeschlauch verzinnt TTCE 35</t>
  </si>
  <si>
    <t>Kupfergewebeband flach, verzinnt, isoliert FTCBI 16</t>
  </si>
  <si>
    <t>Kupfergewebeband flach, verzinnt, isoliert FTCBI 25</t>
  </si>
  <si>
    <t>Kupfergewebeband flach, verzinnt, isoliert FTCBI 50</t>
  </si>
  <si>
    <t>Kupfergewebeband rund isoliert RRCBI 15-10</t>
  </si>
  <si>
    <t>Kupfergewebeband rund isoliert RRCBI 15-16</t>
  </si>
  <si>
    <t>ERIFLEX FLEXIBAR Advanced 2 m verzinnt 8X6X0,5</t>
  </si>
  <si>
    <t>ERIFLEX FLEXIBAR Advanced 2 m verzinnt 3X9X0,8</t>
  </si>
  <si>
    <t>ERIFLEX FLEXIBAR Advanced 2 m verzinnt 6X9X0,8</t>
  </si>
  <si>
    <t>ERIFLEX FLEXIBAR Advanced 2 m verzinnt 9X9X0,8</t>
  </si>
  <si>
    <t>ERIFLEX FLEXIBAR Advanced 2 m verzinnt 3X13X0,5</t>
  </si>
  <si>
    <t>ERIFLEX FLEXIBAR Advanced 2 m verzinnt 6X13X0,5</t>
  </si>
  <si>
    <t>ERIFLEX FLEXIBAR Advanced 2 m verzinnt 2X15,5X0,8</t>
  </si>
  <si>
    <t>ERIFLEX FLEXIBAR Advanced 2 m verzinnt 4X15,5X0,8</t>
  </si>
  <si>
    <t>ERIFLEX FLEXIBAR Advanced 2 m verzinnt 6X15,5X0,8</t>
  </si>
  <si>
    <t>ERIFLEX FLEXIBAR Advanced 2 m verzinnt 10X15,5X0,8</t>
  </si>
  <si>
    <t>ERIFLEX FLEXIBAR Advanced 2 m verzinnt 2X20X1</t>
  </si>
  <si>
    <t>ERIFLEX FLEXIBAR Advanced 2 m verzinnt 3X20X1</t>
  </si>
  <si>
    <t>ERIFLEX FLEXIBAR Advanced 2 m verzinnt 4X20X1</t>
  </si>
  <si>
    <t>ERIFLEX FLEXIBAR Advanced 2 m verzinnt 5X20X1</t>
  </si>
  <si>
    <t>ERIFLEX FLEXIBAR Advanced 2 m verzinnt 6X20X1</t>
  </si>
  <si>
    <t>ERIFLEX FLEXIBAR Advanced 2 m verzinnt 10X20X1</t>
  </si>
  <si>
    <t>ERIFLEX FLEXIBAR Advanced 2 m verzinnt 2X24X1</t>
  </si>
  <si>
    <t>ERIFLEX FLEXIBAR Advanced 2 m verzinnt 3X24X1</t>
  </si>
  <si>
    <t>ERIFLEX FLEXIBAR Advanced 2 m verzinnt 4X24X1</t>
  </si>
  <si>
    <t>ERIFLEX FLEXIBAR Advanced 2 m verzinnt 5X24X1</t>
  </si>
  <si>
    <t>ERIFLEX FLEXIBAR Advanced 2 m verzinnt 6X24X1</t>
  </si>
  <si>
    <t>ERIFLEX FLEXIBAR Advanced 2 m verzinnt 8X24X1</t>
  </si>
  <si>
    <t>ERIFLEX FLEXIBAR Advanced 2 m verzinnt 10X24X1</t>
  </si>
  <si>
    <t>ERIFLEX FLEXIBAR Advanced 2 m verzinnt 2X32X1</t>
  </si>
  <si>
    <t>ERIFLEX FLEXIBAR Advanced 2 m verzinnt 3X32X1</t>
  </si>
  <si>
    <t>ERIFLEX FLEXIBAR Advanced 2 m verzinnt 4X32X1</t>
  </si>
  <si>
    <t>ERIFLEX FLEXIBAR Advanced 2 m verzinnt 5X32X1</t>
  </si>
  <si>
    <t>ERIFLEX FLEXIBAR Advanced 2 m verzinnt 6X32X1</t>
  </si>
  <si>
    <t>ERIFLEX FLEXIBAR Advanced 2 m verzinnt 8X32X1</t>
  </si>
  <si>
    <t>ERIFLEX FLEXIBAR Advanced 2 m verzinnt 10X32X1</t>
  </si>
  <si>
    <t>ERIFLEX FLEXIBAR Advanced 2 m verzinnt 2X40X1</t>
  </si>
  <si>
    <t>ERIFLEX FLEXIBAR Advanced 2 m verzinnt 3X40X1</t>
  </si>
  <si>
    <t>ERIFLEX FLEXIBAR Advanced 2 m verzinnt 4X40X1</t>
  </si>
  <si>
    <t>ERIFLEX FLEXIBAR Advanced 2 m verzinnt 5X40X1</t>
  </si>
  <si>
    <t>ERIFLEX FLEXIBAR Advanced 2 m verzinnt 6X40X1</t>
  </si>
  <si>
    <t>ERIFLEX FLEXIBAR Advanced 2 m verzinnt 8X40X1</t>
  </si>
  <si>
    <t>ERIFLEX FLEXIBAR Advanced 2 m verzinnt 10X40X1</t>
  </si>
  <si>
    <t>ERIFLEX FLEXIBAR Advanced 2 m verzinnt 3X50X1</t>
  </si>
  <si>
    <t>ERIFLEX FLEXIBAR Advanced 2 m verzinnt 4X50X1</t>
  </si>
  <si>
    <t>ERIFLEX FLEXIBAR Advanced 2 m verzinnt 5X50X1</t>
  </si>
  <si>
    <t>ERIFLEX FLEXIBAR Advanced 2 m verzinnt 6X50X1</t>
  </si>
  <si>
    <t>ERIFLEX FLEXIBAR Advanced 2 m verzinnt 8X50X1</t>
  </si>
  <si>
    <t>ERIFLEX FLEXIBAR Advanced 2 m verzinnt 10X50X1</t>
  </si>
  <si>
    <t>ERIFLEX FLEXIBAR Advanced 2 m verzinnt 4X63X1</t>
  </si>
  <si>
    <t>ERIFLEX FLEXIBAR Advanced 2 m verzinnt 5X63X1</t>
  </si>
  <si>
    <t>ERIFLEX FLEXIBAR Advanced 2 m verzinnt 6X63X1</t>
  </si>
  <si>
    <t>ERIFLEX FLEXIBAR Advanced 2 m verzinnt 8X63X1</t>
  </si>
  <si>
    <t>ERIFLEX FLEXIBAR Advanced 2 m verzinnt 10X63X1</t>
  </si>
  <si>
    <t>ERIFLEX FLEXIBAR Advanced 2 m verzinnt 4X80X1</t>
  </si>
  <si>
    <t>ERIFLEX FLEXIBAR Advanced 2 m verzinnt 5X80X1</t>
  </si>
  <si>
    <t>ERIFLEX FLEXIBAR Advanced 2 m verzinnt 6X80X1</t>
  </si>
  <si>
    <t>ERIFLEX FLEXIBAR Advanced 2 m verzinnt 8X80X1</t>
  </si>
  <si>
    <t>ERIFLEX FLEXIBAR Advanced 2 m verzinnt 10X80X1</t>
  </si>
  <si>
    <t>ERIFLEX FLEXIBAR Advanced 2 m verzinnt 5X100X1</t>
  </si>
  <si>
    <t>ERIFLEX FLEXIBAR Advanced 2 m verzinnt 6X100X1</t>
  </si>
  <si>
    <t>ERIFLEX FLEXIBAR Advanced 2 m verzinnt 8X100X1</t>
  </si>
  <si>
    <t>ERIFLEX FLEXIBAR Advanced 2 m verzinnt 10X100X1</t>
  </si>
  <si>
    <t>ERIFLEX FLEXIBAR Advanced 2 m verzinnt 12X100X1</t>
  </si>
  <si>
    <t>ERIFLEX FLEXIBAR Advanced 2 m verzinnt 10X120X1</t>
  </si>
  <si>
    <t>ERIFLEX FLEXIBAR Advanced 3 m verzinnt 2X20X1</t>
  </si>
  <si>
    <t>ERIFLEX FLEXIBAR Advanced 3 m verzinnt 3X20X1</t>
  </si>
  <si>
    <t>ERIFLEX FLEXIBAR Advanced 3 m verzinnt 4X20X1</t>
  </si>
  <si>
    <t>ERIFLEX FLEXIBAR Advanced 3 m verzinnt 5X20X1</t>
  </si>
  <si>
    <t>ERIFLEX FLEXIBAR Advanced 3 m verzinnt 6X20X1</t>
  </si>
  <si>
    <t>ERIFLEX FLEXIBAR Advanced 3 m verzinnt 2X24X1</t>
  </si>
  <si>
    <t>ERIFLEX FLEXIBAR Advanced 3 m verzinnt 3X24X1</t>
  </si>
  <si>
    <t>ERIFLEX FLEXIBAR Advanced 3 m verzinnt 4X24X1</t>
  </si>
  <si>
    <t>ERIFLEX FLEXIBAR Advanced 3 m verzinnt 5X24X1</t>
  </si>
  <si>
    <t>ERIFLEX FLEXIBAR Advanced 3 m verzinnt 6X24X1</t>
  </si>
  <si>
    <t>ERIFLEX FLEXIBAR Advanced 3 m verzinnt 2X32X1</t>
  </si>
  <si>
    <t>ERIFLEX FLEXIBAR Advanced 3 m verzinnt 3X32X1</t>
  </si>
  <si>
    <t>ERIFLEX FLEXIBAR Advanced 3 m verzinnt 4X32X1</t>
  </si>
  <si>
    <t>ERIFLEX FLEXIBAR Advanced 3 m verzinnt 5X32X1</t>
  </si>
  <si>
    <t>ERIFLEX FLEXIBAR Advanced 3 m verzinnt 6X32X1</t>
  </si>
  <si>
    <t>ERIFLEX FLEXIBAR Advanced 3 m verzinnt 8X32X1</t>
  </si>
  <si>
    <t>ERIFLEX FLEXIBAR Advanced 3 m verzinnt 3X40X1</t>
  </si>
  <si>
    <t>ERIFLEX FLEXIBAR Advanced 3 m verzinnt 6X40X1</t>
  </si>
  <si>
    <t>ERIFLEX FLEXIBAR Advanced 3 m verzinnt 3X50X1</t>
  </si>
  <si>
    <t>ERIFLEX FLEXIBAR Advanced 3 m verzinnt 4X50X1</t>
  </si>
  <si>
    <t>ERIFLEX FLEXIBAR Advanced 3 m verzinnt 5X50X1</t>
  </si>
  <si>
    <t>Isoliertes Stromband IBSB ADVANCED 25-230-6</t>
  </si>
  <si>
    <t>Isoliertes Stromband IBSB ADVANCED 25-330-6</t>
  </si>
  <si>
    <t>Isoliertes Stromband IBSB ADVANCED 25-430-6</t>
  </si>
  <si>
    <t>Isoliertes Stromband IBSB ADVANCED 25-530-6</t>
  </si>
  <si>
    <t>Isoliertes Stromband IBSB ADVANCED 25-630-6</t>
  </si>
  <si>
    <t>Isoliertes Stromband IBSB ADVANCED 25-830-6</t>
  </si>
  <si>
    <t>Isoliertes Stromband IBSB ADVANCED 25-1030-6</t>
  </si>
  <si>
    <t>Isoliertes Stromband IBSB ADVANCED 50-230-8-10</t>
  </si>
  <si>
    <t>Isoliertes Stromband IBSB ADVANCED 50-330-8-10</t>
  </si>
  <si>
    <t>Isoliertes Stromband IBSB ADVANCED 50-430-8-10</t>
  </si>
  <si>
    <t>Isoliertes Stromband IBSB ADVANCED 50-530-8-10</t>
  </si>
  <si>
    <t>Isoliertes Stromband IBSB ADVANCED 50-630-8-10</t>
  </si>
  <si>
    <t>Isoliertes Stromband IBSB ADVANCED 50-830-8-10</t>
  </si>
  <si>
    <t>Isoliertes Stromband IBSB ADVANCED 50-1030-8-10</t>
  </si>
  <si>
    <t>Isoliertes Stromband IBSB ADVANCED 70-230-8-10</t>
  </si>
  <si>
    <t>Isoliertes Stromband IBSB ADVANCED 70-330-8-10</t>
  </si>
  <si>
    <t>Isoliertes Stromband IBSB ADVANCED 70-430-8-10</t>
  </si>
  <si>
    <t>Isoliertes Stromband IBSB ADVANCED 70-530-8-10</t>
  </si>
  <si>
    <t>Isoliertes Stromband IBSB ADVANCED 70-630-8-10</t>
  </si>
  <si>
    <t>Isoliertes Stromband IBSB ADVANCED 70-830-8-10</t>
  </si>
  <si>
    <t>Isoliertes Stromband IBSB ADVANCED 70-1030-8-10</t>
  </si>
  <si>
    <t>Isoliertes Stromband IBSB ADVANCED 100-230-8-10</t>
  </si>
  <si>
    <t>Isoliertes Stromband IBSB ADVANCED 100-330-8-10</t>
  </si>
  <si>
    <t>Isoliertes Stromband IBSB ADVANCED 100-430-8-10</t>
  </si>
  <si>
    <t>Isoliertes Stromband IBSB ADVANCED 100-530-8-10</t>
  </si>
  <si>
    <t>Isoliertes Stromband IBSB ADVANCED 100-630-8-10</t>
  </si>
  <si>
    <t>Isoliertes Stromband IBSB ADVANCED 100-830-8-10</t>
  </si>
  <si>
    <t>Isoliertes Stromband IBSB ADVANCED 100-1030-8-10</t>
  </si>
  <si>
    <t>Isoliertes Stromband IBSB ADVANCED 120-230-10</t>
  </si>
  <si>
    <t>Isoliertes Stromband IBSB ADVANCED 120-330-10</t>
  </si>
  <si>
    <t>Isoliertes Stromband IBSB ADVANCED 120-430-10</t>
  </si>
  <si>
    <t>Isoliertes Stromband IBSB ADVANCED 120-530-10</t>
  </si>
  <si>
    <t>Isoliertes Stromband IBSB ADVANCED 120-630-10</t>
  </si>
  <si>
    <t>Isoliertes Stromband IBSB ADVANCED 120-830-10</t>
  </si>
  <si>
    <t>Isoliertes Stromband IBSB ADVANCED 120-1030-10</t>
  </si>
  <si>
    <t>Isoliertes Stromband IBSB ADVANCED 185-330-10-12</t>
  </si>
  <si>
    <t>Isoliertes Stromband IBSB ADVANCED 185-430-10-12</t>
  </si>
  <si>
    <t>Isoliertes Stromband IBSB ADVANCED 185-530-10-12</t>
  </si>
  <si>
    <t>Isoliertes Stromband IBSB ADVANCED 185-630-10-12</t>
  </si>
  <si>
    <t>Isoliertes Stromband IBSB ADVANCED 185-830-10-12</t>
  </si>
  <si>
    <t>Isoliertes Stromband IBSB ADVANCED 185-1030-10-12</t>
  </si>
  <si>
    <t>Isoliertes Stromband IBSB ADVANCED 240-330-10-12</t>
  </si>
  <si>
    <t>Isoliertes Stromband IBSB ADVANCED 240-430-10-12</t>
  </si>
  <si>
    <t>Isoliertes Stromband IBSB ADVANCED 240-530-10-12</t>
  </si>
  <si>
    <t>Isoliertes Stromband IBSB ADVANCED 240-630-10-12</t>
  </si>
  <si>
    <t>Isoliertes Stromband IBSB ADVANCED 240-830-10-12</t>
  </si>
  <si>
    <t>Isoliertes Stromband IBSB ADVANCED 240-1030-10-12</t>
  </si>
  <si>
    <t>Isoliertes Stromband IBS ADVANCED 25-230-8-10</t>
  </si>
  <si>
    <t>Isoliertes Stromband IBS ADVANCED 25-330-8-10</t>
  </si>
  <si>
    <t>Isoliertes Stromband IBS ADVANCED 25-430-8-10</t>
  </si>
  <si>
    <t>Isoliertes Stromband IBS ADVANCED 25-530-8-10</t>
  </si>
  <si>
    <t>Isoliertes Stromband IBS ADVANCED 25-630-8-10</t>
  </si>
  <si>
    <t>Isoliertes Stromband IBS ADVANCED 25-830-8-10</t>
  </si>
  <si>
    <t>Isoliertes Stromband IBS ADVANCED 25-1030-8-10</t>
  </si>
  <si>
    <t>Isoliertes Stromband IBS ADVANCED 50-230-10</t>
  </si>
  <si>
    <t>Isoliertes Stromband IBS ADVANCED 50-330-10</t>
  </si>
  <si>
    <t>Isoliertes Stromband IBS ADVANCED 50-430-10</t>
  </si>
  <si>
    <t>Isoliertes Stromband IBS ADVANCED 50-530-10</t>
  </si>
  <si>
    <t>Isoliertes Stromband IBS ADVANCED 50-630-10</t>
  </si>
  <si>
    <t>Isoliertes Stromband IBS ADVANCED 50-830-10</t>
  </si>
  <si>
    <t>Isoliertes Stromband IBS ADVANCED 50-1030-10</t>
  </si>
  <si>
    <t>Isoliertes Stromband IBS ADVANCED 120-330-10</t>
  </si>
  <si>
    <t>Isoliertes Stromband IBS ADVANCED 120-430-10</t>
  </si>
  <si>
    <t>Isoliertes Stromband IBS ADVANCED 120-530-10</t>
  </si>
  <si>
    <t>Isoliertes Stromband IBS ADVANCED 120-630-10</t>
  </si>
  <si>
    <t>Isoliertes Stromband IBS ADVANCED 120-830-10</t>
  </si>
  <si>
    <t>Isoliertes Stromband IBS ADVANCED 120-1030-10</t>
  </si>
  <si>
    <t>Isoliertes Stromband IBS ADVANCED 185-330</t>
  </si>
  <si>
    <t>Isoliertes Stromband IBS ADVANCED 185-430</t>
  </si>
  <si>
    <t>Isoliertes Stromband IBS ADVANCED 185-530</t>
  </si>
  <si>
    <t>Isoliertes Stromband IBS ADVANCED 185-630</t>
  </si>
  <si>
    <t>Isoliertes Stromband IBS ADVANCED 185-830</t>
  </si>
  <si>
    <t>Isoliertes Stromband IBS ADVANCED 185-1030-10</t>
  </si>
  <si>
    <t>Isoliertes Stromband IBS ADVANCED 240-330-12</t>
  </si>
  <si>
    <t>Isoliertes Stromband IBS ADVANCED 240-430-12</t>
  </si>
  <si>
    <t>Isoliertes Stromband IBS ADVANCED 240-530-12</t>
  </si>
  <si>
    <t>Isoliertes Stromband IBS ADVANCED 240-630-12</t>
  </si>
  <si>
    <t>Isoliertes Stromband IBS ADVANCED 240-830-12</t>
  </si>
  <si>
    <t>Isoliertes Stromband IBS ADVANCED 240-1030-12</t>
  </si>
  <si>
    <t>ERIFLEX FLEXIBAR Abdeckung 20</t>
  </si>
  <si>
    <t>ERIFLEX FLEXIBAR Abdeckung 24</t>
  </si>
  <si>
    <t>ERIFLEX FLEXIBAR Abdeckung 32</t>
  </si>
  <si>
    <t xml:space="preserve">Isolator ISO TP 30 MM8x17/FM8x8 </t>
  </si>
  <si>
    <t xml:space="preserve">Isolator ISO TP 40 MM8x17/FM8x8 </t>
  </si>
  <si>
    <t xml:space="preserve">Isolator ISO TP 50 MM8x17/FM8x15 </t>
  </si>
  <si>
    <t xml:space="preserve">Isolator ISO TP 60 MM8x17/FM8x15 </t>
  </si>
  <si>
    <t>Hyd.Massivschienen &amp; ERIFLEX® FLEXIBAR Bearbeitungsstation</t>
  </si>
  <si>
    <t>Biegewerkzeug für Massivschienen</t>
  </si>
  <si>
    <t>Walze für hydraulisches Biegewerkzeug</t>
  </si>
  <si>
    <t>Stanze</t>
  </si>
  <si>
    <t>Hydraulik Massivschienen Schneidegerät</t>
  </si>
  <si>
    <t>Hydraulik Massivschienen Schneidegerät Messer</t>
  </si>
  <si>
    <t>Elektrohydraulische Pumpe 230V mit Fußschalter</t>
  </si>
  <si>
    <t xml:space="preserve">Hydrauliköl 0,946 Liter </t>
  </si>
  <si>
    <t>6,5mm Stempel</t>
  </si>
  <si>
    <t>6,5mm Matrize</t>
  </si>
  <si>
    <t>9mm Stempel</t>
  </si>
  <si>
    <t>9mm Matrize</t>
  </si>
  <si>
    <t>11mm Stempel</t>
  </si>
  <si>
    <t>11mm Matrize</t>
  </si>
  <si>
    <t>12,5mm Stempel</t>
  </si>
  <si>
    <t>12,5mm Matrize</t>
  </si>
  <si>
    <t>14mm Stempel</t>
  </si>
  <si>
    <t>14mm Matrize</t>
  </si>
  <si>
    <t>18mm Stempel</t>
  </si>
  <si>
    <t>18mm Matrize</t>
  </si>
  <si>
    <t>20mm Stempel</t>
  </si>
  <si>
    <t>20mm Matrize</t>
  </si>
  <si>
    <t>6,5x13mm Stempel</t>
  </si>
  <si>
    <t>6,5x13mm Matrize</t>
  </si>
  <si>
    <t>9x18mm Stempel</t>
  </si>
  <si>
    <t>9x18mm Matrize</t>
  </si>
  <si>
    <t>11x20mm Stempel</t>
  </si>
  <si>
    <t>11x20mm Matrize</t>
  </si>
  <si>
    <t>14x20mm Stempel</t>
  </si>
  <si>
    <t>14x20mm Matrize</t>
  </si>
  <si>
    <t>6,5-9-11-14 Niederhalter set</t>
  </si>
  <si>
    <t xml:space="preserve">18-20 Niederhalter set </t>
  </si>
  <si>
    <t>6,5-9-11-14 Niederhalter</t>
  </si>
  <si>
    <t>18-20 Niederhalter</t>
  </si>
  <si>
    <t>Stempelhalter 6,5-9-11-14</t>
  </si>
  <si>
    <t>Stempelhalter 18-20</t>
  </si>
  <si>
    <t>Matrizenhalter</t>
  </si>
  <si>
    <t xml:space="preserve">Krimpwerkzeug </t>
  </si>
  <si>
    <t>Isolator ISO TP 15M4</t>
  </si>
  <si>
    <t>Isolator ISO TP 20M4</t>
  </si>
  <si>
    <t>Isolator ISO TP 20M6</t>
  </si>
  <si>
    <t>Isolator ISO TP 25M6</t>
  </si>
  <si>
    <t>Isolator ISO TP 30M6</t>
  </si>
  <si>
    <t>Isolator ISO TP 30M8</t>
  </si>
  <si>
    <t>Isolator ISO TP 30M10</t>
  </si>
  <si>
    <t>Isolator ISO TP 35M6L</t>
  </si>
  <si>
    <t>Isolator ISO TP 35M8</t>
  </si>
  <si>
    <t>Isolator ISO TP 35M10</t>
  </si>
  <si>
    <t>Isolator ISO TP 40M6</t>
  </si>
  <si>
    <t>Isolator ISO TP 40M8</t>
  </si>
  <si>
    <t>Isolator  ISO TP 40M12</t>
  </si>
  <si>
    <t>Isolator ISO TP 40M10</t>
  </si>
  <si>
    <t>Isolator ISO TP 45M6</t>
  </si>
  <si>
    <t>Isolator ISO TP 45M8</t>
  </si>
  <si>
    <t>Isolator ISO TP 45M8L</t>
  </si>
  <si>
    <t>Isolator ISO TP 45M10</t>
  </si>
  <si>
    <t>Isolator ISO TP 50M6</t>
  </si>
  <si>
    <t>Isolator ISO TP 50M8</t>
  </si>
  <si>
    <t>Isolator  ISO TP 50M12</t>
  </si>
  <si>
    <t>Isolator ISO TP 50M10</t>
  </si>
  <si>
    <t>Isolator ISO TP 60M8</t>
  </si>
  <si>
    <t>Isolator  ISO TP 60M12</t>
  </si>
  <si>
    <t>Isolator  ISO TP 60M16</t>
  </si>
  <si>
    <t>Isolator  ISO TP 70M10</t>
  </si>
  <si>
    <t>Isolator ISO TP 60M10</t>
  </si>
  <si>
    <t>Isolator ISO TP 70M12</t>
  </si>
  <si>
    <t>Isolator  ISO TP 75M10</t>
  </si>
  <si>
    <t>Isolator ISO TP 70M16</t>
  </si>
  <si>
    <t>Isolator ISO TP 75M12</t>
  </si>
  <si>
    <t>Isolator ISO TP 80M12</t>
  </si>
  <si>
    <t>Isolator ISO TP 80M16</t>
  </si>
  <si>
    <t>Isolator ISO TP 100M12</t>
  </si>
  <si>
    <t>Isolator ISO TP 100M16</t>
  </si>
  <si>
    <t>Isolator ISO TP 25M5</t>
  </si>
  <si>
    <t>Kupferschiene mit Gewindebohrungen TCBS 15X5X2000</t>
  </si>
  <si>
    <t>Kupferschiene mit Gewindebohrungen TCB 20X5X2000</t>
  </si>
  <si>
    <t>Kupferschiene mit Gewindebohrungen TCB 30X5X2000</t>
  </si>
  <si>
    <t>Kupferschiene mit Gewindebohrungen TCBW 32X5X2000</t>
  </si>
  <si>
    <t>Kupferschiene mit Gewindebohrungen TCBS 18X4X1000</t>
  </si>
  <si>
    <t>Kupferschiene mit Gewindebohrungen  TCBS 25X4X1000</t>
  </si>
  <si>
    <t>Kupferschiene mit Gewindebohrungen  TCBS 12X5X1000</t>
  </si>
  <si>
    <t>Kupferschiene mit Gewindebohrungen TCB 12X2x1000</t>
  </si>
  <si>
    <t>CABS Sammelschienenträger 4/5 TN 600</t>
  </si>
  <si>
    <t>CABS Sammelschienenträger 2/10 TN 600</t>
  </si>
  <si>
    <t xml:space="preserve">CABS ALU Profil Schiene </t>
  </si>
  <si>
    <t>CABS Sammelschienenträger 4/5 TN 400</t>
  </si>
  <si>
    <t>CABS Sammelschienenträger 2/10 TN 400</t>
  </si>
  <si>
    <t>CABS Halter T - set</t>
  </si>
  <si>
    <t>CABS Halter E</t>
  </si>
  <si>
    <t>CABS Halter M</t>
  </si>
  <si>
    <t>CABS Befestigungskit Add. Kit CABS fixing</t>
  </si>
  <si>
    <t>CABS Halter TH - set</t>
  </si>
  <si>
    <t>CABS Halter SV</t>
  </si>
  <si>
    <t>CABS Halter RV</t>
  </si>
  <si>
    <t>Massive Kupferschiene PCB 25x5x2000</t>
  </si>
  <si>
    <t>Massive Kupferschiene PCB 50x5x2000</t>
  </si>
  <si>
    <t>Massive Kupferschiene PCB 63x5x2000</t>
  </si>
  <si>
    <t>Massive Kupferschiene PCB 80x5x2000</t>
  </si>
  <si>
    <t>Massive Kupferschiene PCB 100x5x2000</t>
  </si>
  <si>
    <t>Massive Kupferschiene PCB 30x10x2000</t>
  </si>
  <si>
    <t>Massive Kupferschiene PCB 40x10x2000</t>
  </si>
  <si>
    <t>Massive Kupferschiene PCB 50x10x2000</t>
  </si>
  <si>
    <t>Massive Kupferschiene PCB 60x10x2000</t>
  </si>
  <si>
    <t>Massive Kupferschiene PCB 80x10x2000</t>
  </si>
  <si>
    <t>Massive Kupferschiene PCB 100x10x2000</t>
  </si>
  <si>
    <t>Massive Kupferschiene PCB 120x10x2000</t>
  </si>
  <si>
    <t>Kupferschiene mit Gewindebohrungen TCB 30x10x2000</t>
  </si>
  <si>
    <t>Kupferschiene mit Gewindebohrungen TCB 30X10X1000</t>
  </si>
  <si>
    <t>Kupferschiene mit Gewindebohrungen TCB 12X4x2000</t>
  </si>
  <si>
    <t>Kupferschiene mit Gewindebohrungen TCB 12X4x1000</t>
  </si>
  <si>
    <t>Kupferschiene mit Gewindebohrungen TCB 15X5x1000</t>
  </si>
  <si>
    <t>Kupferschiene mit Gewindebohrungen TCB 20X5x1000</t>
  </si>
  <si>
    <t>Kupferschiene mit Gewindebohrungen TCB 32X5x1000</t>
  </si>
  <si>
    <t>Anschlussklemme XM5</t>
  </si>
  <si>
    <t>Kupferschiene mit Gewindebohrungen  TCB 20X10x1000</t>
  </si>
  <si>
    <t>Kupferschiene gelocht DPCB 50X10</t>
  </si>
  <si>
    <t>Kupferschiene gelocht DPCB 60X10</t>
  </si>
  <si>
    <t>Kupferschiene gelocht DPCB 80X10</t>
  </si>
  <si>
    <t>Kupferschiene gelocht DPCB100X10</t>
  </si>
  <si>
    <t>Kupferschiene gelocht DPCB120X10</t>
  </si>
  <si>
    <t>Kupferschiene gelocht DPCB 25X5</t>
  </si>
  <si>
    <t>Kupferschiene gelocht DPCB 50X5</t>
  </si>
  <si>
    <t>Kupferschiene gelocht DPCB 63X5</t>
  </si>
  <si>
    <t>Kupferschiene gelocht DPCB 80X5</t>
  </si>
  <si>
    <t>Kupferschiene gelocht DPCB100X5</t>
  </si>
  <si>
    <t>Kupferschiene gelocht DPCB125X5</t>
  </si>
  <si>
    <t>Massive Kupferschiene PCB 20X5x4000</t>
  </si>
  <si>
    <t>Massive Kupferschiene PCB 25X5x4000</t>
  </si>
  <si>
    <t>Massive Kupferschiene PCB 30X5x4000</t>
  </si>
  <si>
    <t>Massive Kupferschiene PCB 40X5x4000</t>
  </si>
  <si>
    <t>Massive Kupferschiene PCB 50X5x4000</t>
  </si>
  <si>
    <t>Massive Kupferschiene PCB 60X5x4000</t>
  </si>
  <si>
    <t>Massive Kupferschiene PCB 80X5x4000</t>
  </si>
  <si>
    <t>Massive Kupferschiene PCB100X5x4000</t>
  </si>
  <si>
    <t>Massive Kupferschiene PCB 12X5X2000</t>
  </si>
  <si>
    <t>Massive Kupferschiene PCB 12X4x1000</t>
  </si>
  <si>
    <t>Massive Kupferschiene PCB 12X4x2000</t>
  </si>
  <si>
    <t>Massive Kupferschiene PCB 50X10x4000</t>
  </si>
  <si>
    <t>Massive Kupferschiene PCB 60X10x4000</t>
  </si>
  <si>
    <t>Massive Kupferschiene PCB 80X10x4000</t>
  </si>
  <si>
    <t>Massive Kupferschiene PCB 100X10x4000</t>
  </si>
  <si>
    <t>Massive Kupferschiene PCB 120X10x4000</t>
  </si>
  <si>
    <t>Massive Kupferschiene PCB 160X10x4000</t>
  </si>
  <si>
    <t>Massive Kupferschiene PCB 30x10x4000</t>
  </si>
  <si>
    <t>Massive Kupferschiene PCB 40x10x4000</t>
  </si>
  <si>
    <t>Sammelschienenträger universal UBS 1/5TN</t>
  </si>
  <si>
    <t>Sammelschienenträger universal UBS 4/5TN</t>
  </si>
  <si>
    <t>Sammelschienenträger universal UBS 4/5T</t>
  </si>
  <si>
    <t>Sammelschienenträger universal UBS 1/10TN</t>
  </si>
  <si>
    <t>Sammelschienenträger universal UBS 2/10TN</t>
  </si>
  <si>
    <t>Sammelschienenträger universal UBS 2/10T</t>
  </si>
  <si>
    <t>Sammelschienenträger universal UBS 3/10TN</t>
  </si>
  <si>
    <t>Sammelschienenträger kompakt CBS-B 2/5TN</t>
  </si>
  <si>
    <t>Sammelschienenträger kompakt CBS-B 1/10TN</t>
  </si>
  <si>
    <t>Sammelschienenträger flach FBSS 32X5</t>
  </si>
  <si>
    <t>Sammelschienenträger gestuft BS 400A</t>
  </si>
  <si>
    <t>Schutzabdeckung PS 1000x250x3</t>
  </si>
  <si>
    <t>Schutzabdeckung PS 1000X2000X3</t>
  </si>
  <si>
    <t>Sammelschienenträger gestuft BS 250A</t>
  </si>
  <si>
    <t>Sammelschienenträger gestuft BS-B 125A</t>
  </si>
  <si>
    <t>Sammelschienenträger gestuft BSC-B 125 A</t>
  </si>
  <si>
    <t>Schutzabdeckung PS 500X126X3</t>
  </si>
  <si>
    <t>Sammelschienenträger flach FBS 400A</t>
  </si>
  <si>
    <t>Sammelschienenträger kompakt RCBS 1/6 TN</t>
  </si>
  <si>
    <t>Sammelschienenträger kompakt RCBS 1/10 TN</t>
  </si>
  <si>
    <t>Isobolt 25 M6</t>
  </si>
  <si>
    <t>Isobolt 30 M8</t>
  </si>
  <si>
    <t>Artikelnummer</t>
  </si>
  <si>
    <t>Beschreibung</t>
  </si>
  <si>
    <t>CU-Gewicht/Einheit</t>
  </si>
  <si>
    <t>Preis ab 1.4.2021(Stk bzw. m)</t>
  </si>
  <si>
    <t>Preis 1.1.2021(Stk bzw.m)</t>
  </si>
  <si>
    <t>Preis ab 1.10.2021(Stk bzw. m)</t>
  </si>
  <si>
    <t>Cu-Zuschlag/EH KW 48</t>
  </si>
  <si>
    <t>Preis ab 1.1.2022(Stk bzw. m)</t>
  </si>
  <si>
    <t>Cu-Zuschlag/EH KW 24</t>
  </si>
  <si>
    <t>Preise ab 01.01.2023</t>
  </si>
  <si>
    <t>auf Anfrage</t>
  </si>
  <si>
    <t>Preisliste (EURO) - 01/01/2023</t>
  </si>
  <si>
    <t>Auszug aus unseren Verkaufs- und Lieferbedingungen</t>
  </si>
  <si>
    <t>Die Umsatzsteuer (Mehrwertsteuer) ist in diesen Preisen</t>
  </si>
  <si>
    <t>nicht enthalten; sie wird gesondert in Rechnung gestellt.</t>
  </si>
  <si>
    <t>Nicht vorhandene Artikelnummern: Preise auf Anfrage</t>
  </si>
  <si>
    <t>Alle Preise gelten ab Werk ausschließlich Verpackung und</t>
  </si>
  <si>
    <t>Den angegebenen Preisen für konfektionierte Leitungen</t>
  </si>
  <si>
    <t>Versand. Verpackungs- und Versandkosten werden zum</t>
  </si>
  <si>
    <t>liegt eine Kupferbasis von 150,- EUR je 100 kg zugrunde.</t>
  </si>
  <si>
    <t>Selbstkostenpreis berechnet.</t>
  </si>
  <si>
    <t>Für die Errechnung der Tagespreise ist die Metallnotie-</t>
  </si>
  <si>
    <t>Mindestbestellwert: 100,-- Euro (bei Bestellwerten unter 100,-- €</t>
  </si>
  <si>
    <t>rung der NE-Metallverarbeiter für Elektrolytkupfer für</t>
  </si>
  <si>
    <t>wird der Differenzbetrag auf 100 €  verrechnet)</t>
  </si>
  <si>
    <t>Leitzwecke (DEL-Notiz) zuzüglich Bezugskosten vom</t>
  </si>
  <si>
    <t>Lieferungen nur in kompletten Verpackungseinheiten.</t>
  </si>
  <si>
    <t>Tage nach geklärtem Auftragseingang maßgebend.</t>
  </si>
  <si>
    <t>Die Waren bleiben unser Eigentum bis zur Erfüllung</t>
  </si>
  <si>
    <t>Die berechneten Preise erhöhen und erniedrigen sich</t>
  </si>
  <si>
    <t>sämtlicher uns gegen den Besteller zustehenden</t>
  </si>
  <si>
    <t>um die Differenz zwischen Basis- und Tagesnotierung.</t>
  </si>
  <si>
    <t>Ansprüche. Der Besteller ist bis dahin nicht berechtigt, die</t>
  </si>
  <si>
    <t>Gegenstände an Dritte zu verpfänden oder zur Sicherheit</t>
  </si>
  <si>
    <t>zu übereignen.</t>
  </si>
  <si>
    <t>Übersteigt der Wert der Sicherheiten unsere Forderung</t>
  </si>
  <si>
    <t>um mehr als 20%, so werden wir auf Wunsch des</t>
  </si>
  <si>
    <t>Bestellers einen entsprechenden Teil der Sicherheiten</t>
  </si>
  <si>
    <t>nach unserer Wahl freigeben.</t>
  </si>
  <si>
    <t>Bestellungen, die unseren Außendienstmitarbeitern</t>
  </si>
  <si>
    <t>erteilt werden, sind erst nach unserer Bestätigung</t>
  </si>
  <si>
    <t>rechtsverbindlich. Besonders Nebenabsprachen sind nur</t>
  </si>
  <si>
    <t>wirksam, wenn diese von uns ausdrücklich bestätigt sind.</t>
  </si>
  <si>
    <t>Die unserem Angebot zugrunde liegenden Abbildungen,</t>
  </si>
  <si>
    <t>Zeichnungen, Gewichtsangaben und Oberflächenbehand-</t>
  </si>
  <si>
    <t>lungen von Metallen sind sorgfältig ermittelt, aber nur an-</t>
  </si>
  <si>
    <t>genähert maßgebend und für die Lieferung nicht ver-</t>
  </si>
  <si>
    <t>bindlich.</t>
  </si>
  <si>
    <t>An Kostenvoranschlägen, Zeichnungen und anderen</t>
  </si>
  <si>
    <t>Unterlagen behalten wir uns Eigentums- und Urheber-</t>
  </si>
  <si>
    <t>rechte  vor; sie dürfen Dritten nicht zugängig gemacht</t>
  </si>
  <si>
    <t>werden.</t>
  </si>
  <si>
    <t>Im Übrigen gelten unsere Verkaufs- und Lieferbedingungen</t>
  </si>
  <si>
    <t>sowie die allgemeinen Lieferbedingungen und die allge-</t>
  </si>
  <si>
    <t>meinen Verkaufsbedingungen für Erzeugnisse und Leis-</t>
  </si>
  <si>
    <t>tungen der Elektro-Industrie.</t>
  </si>
  <si>
    <t>Die Angaben in diesem Katalog sind unverbindlich und</t>
  </si>
  <si>
    <t>entsprechen dem heutigen Stand. Wir behalten uns</t>
  </si>
  <si>
    <t>Änderungen ohne vorherige Ankündigung vor.</t>
  </si>
  <si>
    <r>
      <t>Preisstellung:</t>
    </r>
    <r>
      <rPr>
        <b/>
        <sz val="8"/>
        <rFont val="Frutiger 55 Roman"/>
      </rPr>
      <t xml:space="preserve"> </t>
    </r>
  </si>
  <si>
    <t>Preise in EUR, unverpackt, ab Auslieferungslager, zuzügl. 20 % MWSt.</t>
  </si>
  <si>
    <t>Mit Ausgabe dieser Preisliste verlieren alle vorherigen Preislisten ihre Gültigkeit. Die Preisliste wird nicht automatisch</t>
  </si>
  <si>
    <t>ergänzt. Die Preise laut neuer Preisliste gelten für alle nach Ausgabe der neuen Preisliste zustandegekommenen Verträge.</t>
  </si>
  <si>
    <t>Änderungen bzw. Korrekturen aufgrund von Druckfehlern bleiben ausdrücklich vorbehalten.</t>
  </si>
  <si>
    <t>Ebenso bleibt eine generelle Änderung der Preisliste bzw. einzelner Preise ausdrücklich vorbehalten.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</si>
</sst>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i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Frutiger 55 Roman"/>
    </font>
    <font>
      <sz val="6"/>
      <name val="Frutiger 55 Roman"/>
    </font>
    <font>
      <b/>
      <sz val="6"/>
      <name val="Frutiger 55 Roman"/>
    </font>
    <font>
      <sz val="8"/>
      <name val="Frutiger 55 Roman"/>
    </font>
    <font>
      <b/>
      <sz val="8"/>
      <name val="Frutiger 55 Roman"/>
    </font>
    <font>
      <b/>
      <u/>
      <sz val="8"/>
      <name val="Frutiger 55 Roman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0" fontId="4" fillId="0" borderId="0"/>
  </cellStyleXfs>
  <cellXfs count="12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2" applyFont="1" applyBorder="1" applyAlignment="1">
      <alignment horizontal="left" vertical="center"/>
    </xf>
    <xf numFmtId="0" fontId="8" fillId="0" borderId="7" xfId="2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right" vertical="center"/>
    </xf>
    <xf numFmtId="0" fontId="7" fillId="0" borderId="8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8" fillId="0" borderId="9" xfId="2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right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1" xfId="2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right" vertical="center"/>
    </xf>
    <xf numFmtId="49" fontId="8" fillId="0" borderId="9" xfId="2" applyNumberFormat="1" applyFont="1" applyBorder="1" applyAlignment="1">
      <alignment horizontal="center" vertical="center"/>
    </xf>
    <xf numFmtId="1" fontId="7" fillId="0" borderId="12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right" vertical="center"/>
    </xf>
    <xf numFmtId="1" fontId="7" fillId="0" borderId="13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5" fontId="4" fillId="0" borderId="18" xfId="0" applyNumberFormat="1" applyFont="1" applyBorder="1"/>
    <xf numFmtId="165" fontId="4" fillId="0" borderId="9" xfId="0" applyNumberFormat="1" applyFont="1" applyBorder="1"/>
    <xf numFmtId="2" fontId="11" fillId="0" borderId="9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" fillId="2" borderId="2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/>
    </xf>
    <xf numFmtId="0" fontId="18" fillId="0" borderId="0" xfId="0" applyFont="1"/>
    <xf numFmtId="0" fontId="17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/>
    </xf>
    <xf numFmtId="2" fontId="15" fillId="2" borderId="15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/>
    </xf>
    <xf numFmtId="2" fontId="15" fillId="2" borderId="20" xfId="0" applyNumberFormat="1" applyFont="1" applyFill="1" applyBorder="1" applyAlignment="1">
      <alignment horizontal="center" vertical="center"/>
    </xf>
    <xf numFmtId="2" fontId="16" fillId="2" borderId="20" xfId="0" applyNumberFormat="1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 wrapText="1"/>
    </xf>
    <xf numFmtId="43" fontId="18" fillId="0" borderId="9" xfId="1" applyFont="1" applyBorder="1"/>
    <xf numFmtId="0" fontId="4" fillId="0" borderId="0" xfId="4"/>
    <xf numFmtId="0" fontId="21" fillId="0" borderId="22" xfId="5" applyFont="1" applyBorder="1" applyAlignment="1" applyProtection="1">
      <alignment horizontal="left" vertical="center"/>
      <protection locked="0"/>
    </xf>
    <xf numFmtId="0" fontId="21" fillId="0" borderId="23" xfId="5" applyFont="1" applyBorder="1" applyAlignment="1" applyProtection="1">
      <alignment horizontal="left" vertical="center"/>
      <protection locked="0"/>
    </xf>
    <xf numFmtId="4" fontId="22" fillId="0" borderId="23" xfId="5" applyNumberFormat="1" applyFont="1" applyBorder="1" applyAlignment="1" applyProtection="1">
      <alignment horizontal="left" vertical="center"/>
      <protection locked="0"/>
    </xf>
    <xf numFmtId="0" fontId="22" fillId="0" borderId="23" xfId="5" applyFont="1" applyBorder="1" applyAlignment="1" applyProtection="1">
      <alignment horizontal="center" vertical="center"/>
      <protection locked="0"/>
    </xf>
    <xf numFmtId="0" fontId="23" fillId="0" borderId="23" xfId="5" applyFont="1" applyBorder="1" applyAlignment="1" applyProtection="1">
      <alignment horizontal="left" vertical="center" indent="1"/>
      <protection locked="0"/>
    </xf>
    <xf numFmtId="49" fontId="23" fillId="0" borderId="23" xfId="5" applyNumberFormat="1" applyFont="1" applyBorder="1" applyAlignment="1" applyProtection="1">
      <alignment horizontal="left" vertical="center" indent="1"/>
      <protection locked="0"/>
    </xf>
    <xf numFmtId="49" fontId="23" fillId="0" borderId="24" xfId="5" applyNumberFormat="1" applyFont="1" applyBorder="1" applyAlignment="1" applyProtection="1">
      <alignment horizontal="left" vertical="center" indent="1"/>
      <protection locked="0"/>
    </xf>
    <xf numFmtId="0" fontId="23" fillId="0" borderId="0" xfId="5" applyFont="1" applyAlignment="1" applyProtection="1">
      <alignment horizontal="left" vertical="center" indent="1"/>
      <protection locked="0"/>
    </xf>
    <xf numFmtId="4" fontId="24" fillId="0" borderId="25" xfId="5" applyNumberFormat="1" applyFont="1" applyBorder="1" applyAlignment="1" applyProtection="1">
      <alignment horizontal="left" vertical="center" indent="1"/>
      <protection locked="0"/>
    </xf>
    <xf numFmtId="0" fontId="23" fillId="0" borderId="19" xfId="5" applyFont="1" applyBorder="1" applyAlignment="1">
      <alignment horizontal="left"/>
    </xf>
    <xf numFmtId="1" fontId="21" fillId="0" borderId="0" xfId="5" applyNumberFormat="1" applyFont="1" applyAlignment="1">
      <alignment horizontal="left"/>
    </xf>
    <xf numFmtId="4" fontId="21" fillId="0" borderId="0" xfId="5" applyNumberFormat="1" applyFont="1" applyAlignment="1">
      <alignment horizontal="left"/>
    </xf>
    <xf numFmtId="0" fontId="22" fillId="0" borderId="0" xfId="5" applyFont="1" applyAlignment="1" applyProtection="1">
      <alignment horizontal="left" vertical="center"/>
      <protection locked="0"/>
    </xf>
    <xf numFmtId="0" fontId="21" fillId="0" borderId="25" xfId="5" applyFont="1" applyBorder="1" applyAlignment="1" applyProtection="1">
      <alignment horizontal="center" vertical="center"/>
      <protection locked="0"/>
    </xf>
    <xf numFmtId="0" fontId="21" fillId="0" borderId="0" xfId="5" applyFont="1" applyAlignment="1" applyProtection="1">
      <alignment horizontal="left" vertical="center" indent="1"/>
      <protection locked="0"/>
    </xf>
    <xf numFmtId="0" fontId="22" fillId="0" borderId="0" xfId="5" applyFont="1" applyAlignment="1" applyProtection="1">
      <alignment horizontal="left" vertical="center" indent="1"/>
      <protection locked="0"/>
    </xf>
    <xf numFmtId="0" fontId="21" fillId="0" borderId="25" xfId="5" applyFont="1" applyBorder="1" applyAlignment="1" applyProtection="1">
      <alignment horizontal="left" vertical="center" indent="1"/>
      <protection locked="0"/>
    </xf>
    <xf numFmtId="4" fontId="24" fillId="0" borderId="25" xfId="5" applyNumberFormat="1" applyFont="1" applyBorder="1" applyAlignment="1" applyProtection="1">
      <alignment vertical="center"/>
      <protection locked="0"/>
    </xf>
    <xf numFmtId="4" fontId="22" fillId="0" borderId="25" xfId="5" applyNumberFormat="1" applyFont="1" applyBorder="1" applyAlignment="1" applyProtection="1">
      <alignment horizontal="left" vertical="center" indent="1"/>
      <protection locked="0"/>
    </xf>
    <xf numFmtId="1" fontId="21" fillId="0" borderId="16" xfId="5" applyNumberFormat="1" applyFont="1" applyBorder="1" applyAlignment="1">
      <alignment horizontal="left"/>
    </xf>
    <xf numFmtId="1" fontId="21" fillId="0" borderId="26" xfId="5" applyNumberFormat="1" applyFont="1" applyBorder="1" applyAlignment="1">
      <alignment horizontal="left"/>
    </xf>
    <xf numFmtId="4" fontId="21" fillId="0" borderId="26" xfId="5" applyNumberFormat="1" applyFont="1" applyBorder="1" applyAlignment="1">
      <alignment horizontal="left"/>
    </xf>
    <xf numFmtId="0" fontId="22" fillId="0" borderId="26" xfId="5" applyFont="1" applyBorder="1" applyAlignment="1" applyProtection="1">
      <alignment horizontal="center" vertical="center"/>
      <protection locked="0"/>
    </xf>
    <xf numFmtId="0" fontId="21" fillId="0" borderId="26" xfId="5" applyFont="1" applyBorder="1" applyAlignment="1" applyProtection="1">
      <alignment horizontal="left" vertical="center" indent="1"/>
      <protection locked="0"/>
    </xf>
    <xf numFmtId="4" fontId="22" fillId="0" borderId="27" xfId="5" applyNumberFormat="1" applyFont="1" applyBorder="1" applyAlignment="1" applyProtection="1">
      <alignment horizontal="left" vertical="center" indent="1"/>
      <protection locked="0"/>
    </xf>
    <xf numFmtId="1" fontId="21" fillId="0" borderId="0" xfId="5" applyNumberFormat="1" applyFont="1" applyAlignment="1">
      <alignment horizontal="center"/>
    </xf>
    <xf numFmtId="1" fontId="21" fillId="0" borderId="0" xfId="5" applyNumberFormat="1" applyFont="1" applyAlignment="1">
      <alignment horizontal="right"/>
    </xf>
    <xf numFmtId="4" fontId="21" fillId="0" borderId="0" xfId="5" applyNumberFormat="1" applyFont="1" applyAlignment="1">
      <alignment horizontal="right"/>
    </xf>
    <xf numFmtId="0" fontId="21" fillId="0" borderId="0" xfId="5" applyFont="1" applyAlignment="1" applyProtection="1">
      <alignment horizontal="left" vertical="center"/>
      <protection locked="0"/>
    </xf>
    <xf numFmtId="0" fontId="21" fillId="0" borderId="0" xfId="5" applyFont="1" applyAlignment="1" applyProtection="1">
      <alignment horizontal="right" vertical="center"/>
      <protection locked="0"/>
    </xf>
    <xf numFmtId="4" fontId="22" fillId="0" borderId="0" xfId="5" applyNumberFormat="1" applyFont="1" applyAlignment="1" applyProtection="1">
      <alignment horizontal="center" vertical="center"/>
      <protection locked="0"/>
    </xf>
    <xf numFmtId="1" fontId="25" fillId="0" borderId="0" xfId="5" applyNumberFormat="1" applyFont="1" applyAlignment="1">
      <alignment horizontal="left"/>
    </xf>
    <xf numFmtId="1" fontId="23" fillId="0" borderId="0" xfId="5" applyNumberFormat="1" applyFont="1" applyAlignment="1">
      <alignment horizontal="left"/>
    </xf>
    <xf numFmtId="0" fontId="26" fillId="0" borderId="0" xfId="5" applyFont="1" applyAlignment="1">
      <alignment horizontal="left"/>
    </xf>
    <xf numFmtId="1" fontId="23" fillId="0" borderId="0" xfId="5" applyNumberFormat="1" applyFont="1" applyAlignment="1">
      <alignment horizontal="center"/>
    </xf>
    <xf numFmtId="1" fontId="23" fillId="0" borderId="0" xfId="5" applyNumberFormat="1" applyFont="1" applyAlignment="1">
      <alignment horizontal="right"/>
    </xf>
    <xf numFmtId="4" fontId="23" fillId="0" borderId="0" xfId="5" applyNumberFormat="1" applyFont="1" applyAlignment="1">
      <alignment horizontal="right"/>
    </xf>
    <xf numFmtId="0" fontId="24" fillId="0" borderId="0" xfId="5" applyFont="1" applyAlignment="1" applyProtection="1">
      <alignment horizontal="center" vertical="center"/>
      <protection locked="0"/>
    </xf>
    <xf numFmtId="0" fontId="23" fillId="0" borderId="0" xfId="5" applyFont="1" applyAlignment="1" applyProtection="1">
      <alignment horizontal="center" vertical="center"/>
      <protection locked="0"/>
    </xf>
    <xf numFmtId="0" fontId="23" fillId="0" borderId="0" xfId="5" applyFont="1" applyAlignment="1" applyProtection="1">
      <alignment horizontal="left" vertical="center"/>
      <protection locked="0"/>
    </xf>
    <xf numFmtId="0" fontId="23" fillId="0" borderId="0" xfId="5" applyFont="1" applyAlignment="1" applyProtection="1">
      <alignment horizontal="right" vertical="center"/>
      <protection locked="0"/>
    </xf>
    <xf numFmtId="4" fontId="24" fillId="0" borderId="0" xfId="5" applyNumberFormat="1" applyFont="1" applyAlignment="1" applyProtection="1">
      <alignment horizontal="center" vertical="center"/>
      <protection locked="0"/>
    </xf>
    <xf numFmtId="0" fontId="23" fillId="0" borderId="19" xfId="5" applyFont="1" applyBorder="1" applyAlignment="1">
      <alignment horizontal="left"/>
    </xf>
    <xf numFmtId="0" fontId="23" fillId="0" borderId="0" xfId="5" applyFont="1" applyAlignment="1">
      <alignment horizontal="left"/>
    </xf>
    <xf numFmtId="0" fontId="20" fillId="0" borderId="15" xfId="5" applyFont="1" applyBorder="1" applyAlignment="1">
      <alignment horizontal="center" vertical="center" wrapText="1"/>
    </xf>
    <xf numFmtId="0" fontId="20" fillId="0" borderId="21" xfId="5" applyFont="1" applyBorder="1" applyAlignment="1">
      <alignment horizontal="center" vertical="center" wrapText="1"/>
    </xf>
    <xf numFmtId="0" fontId="4" fillId="0" borderId="21" xfId="5" applyBorder="1" applyAlignment="1">
      <alignment horizontal="center" vertical="center" wrapText="1"/>
    </xf>
    <xf numFmtId="0" fontId="4" fillId="0" borderId="20" xfId="5" applyBorder="1" applyAlignment="1">
      <alignment horizontal="center" vertical="center" wrapText="1"/>
    </xf>
    <xf numFmtId="0" fontId="4" fillId="0" borderId="0" xfId="5" applyAlignment="1">
      <alignment horizontal="left"/>
    </xf>
  </cellXfs>
  <cellStyles count="6">
    <cellStyle name="Komma" xfId="1" builtinId="3"/>
    <cellStyle name="Milliers_2002 FRENCH PRINTED P.L. - Rev 01-12-02" xfId="3" xr:uid="{49299643-4896-4A71-BE1B-C6781A62B91D}"/>
    <cellStyle name="Normal_P150PC10EUENGBP_A.xls" xfId="2" xr:uid="{85DA5A8B-4E0B-4128-A895-CE0030EECC65}"/>
    <cellStyle name="Standard" xfId="0" builtinId="0"/>
    <cellStyle name="Standard 2" xfId="4" xr:uid="{F405F77C-DC24-42FF-AAF7-D18F48DE9805}"/>
    <cellStyle name="Standard 2 2" xfId="5" xr:uid="{6DBEC19B-6A1A-4BC1-B673-10D73FF206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600076</xdr:colOff>
      <xdr:row>1</xdr:row>
      <xdr:rowOff>38100</xdr:rowOff>
    </xdr:from>
    <xdr:to>
      <xdr:col>6</xdr:col>
      <xdr:colOff>424816</xdr:colOff>
      <xdr:row>3</xdr:row>
      <xdr:rowOff>132194</xdr:rowOff>
    </xdr:to>
    <xdr:pic>
      <xdr:nvPicPr>
        <xdr:cNvPr id="2" name="Grafik 25">
          <a:extLst>
            <a:ext uri="{FF2B5EF4-FFF2-40B4-BE49-F238E27FC236}">
              <a16:creationId xmlns:a16="http://schemas.microsoft.com/office/drawing/2014/main" id="{14592F1F-A7DB-46D5-8162-F0F316D87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238125"/>
          <a:ext cx="4777740" cy="494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581026</xdr:colOff>
      <xdr:row>1</xdr:row>
      <xdr:rowOff>5716</xdr:rowOff>
    </xdr:from>
    <xdr:to>
      <xdr:col>8</xdr:col>
      <xdr:colOff>548641</xdr:colOff>
      <xdr:row>3</xdr:row>
      <xdr:rowOff>75465</xdr:rowOff>
    </xdr:to>
    <xdr:pic>
      <xdr:nvPicPr>
        <xdr:cNvPr id="2" name="Grafik 25">
          <a:extLst>
            <a:ext uri="{FF2B5EF4-FFF2-40B4-BE49-F238E27FC236}">
              <a16:creationId xmlns:a16="http://schemas.microsoft.com/office/drawing/2014/main" id="{031D4696-7379-446B-B132-DCF21DA98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1" y="179071"/>
          <a:ext cx="4705350" cy="441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DCAF-D041-4A2E-8EC7-42B7C492044E}">
  <dimension ref="A5:P1015"/>
  <sheetViews>
    <sheetView tabSelected="1" workbookViewId="0">
      <selection activeCell="S16" sqref="S16"/>
    </sheetView>
  </sheetViews>
  <sheetFormatPr baseColWidth="10" defaultRowHeight="15.75"/>
  <cols>
    <col min="1" max="1" width="23.28515625" bestFit="1" customWidth="1"/>
    <col min="2" max="2" width="6.7109375" customWidth="1"/>
    <col min="3" max="3" width="48.7109375" customWidth="1"/>
    <col min="4" max="4" width="14" customWidth="1"/>
    <col min="5" max="5" width="4" customWidth="1"/>
    <col min="6" max="6" width="5.5703125" customWidth="1"/>
    <col min="7" max="7" width="8.42578125" customWidth="1"/>
    <col min="8" max="8" width="13.42578125" customWidth="1"/>
    <col min="9" max="9" width="17.28515625" style="46" hidden="1" customWidth="1"/>
    <col min="10" max="10" width="17.5703125" hidden="1" customWidth="1"/>
    <col min="11" max="11" width="19" hidden="1" customWidth="1"/>
    <col min="12" max="12" width="18.7109375" hidden="1" customWidth="1"/>
    <col min="13" max="14" width="18.5703125" hidden="1" customWidth="1"/>
    <col min="15" max="15" width="15.28515625" style="58" customWidth="1"/>
    <col min="16" max="16" width="18.5703125" customWidth="1"/>
  </cols>
  <sheetData>
    <row r="5" spans="1:16" ht="16.5" thickBot="1"/>
    <row r="6" spans="1:16" ht="21" thickBot="1">
      <c r="A6" s="1" t="s">
        <v>0</v>
      </c>
      <c r="B6" s="2"/>
      <c r="C6" s="2" t="s">
        <v>2055</v>
      </c>
      <c r="D6" s="2"/>
      <c r="E6" s="2"/>
      <c r="F6" s="2"/>
      <c r="G6" s="2"/>
      <c r="H6" s="2"/>
      <c r="I6" s="2"/>
      <c r="J6" s="2"/>
      <c r="K6" s="2"/>
      <c r="L6" s="2"/>
      <c r="M6" s="53"/>
      <c r="N6" s="59"/>
      <c r="O6" s="36"/>
      <c r="P6" s="64"/>
    </row>
    <row r="7" spans="1:16" ht="54.75" thickBot="1">
      <c r="A7" s="3" t="s">
        <v>2044</v>
      </c>
      <c r="B7" s="4" t="s">
        <v>1</v>
      </c>
      <c r="C7" s="4" t="s">
        <v>2045</v>
      </c>
      <c r="D7" s="4" t="s">
        <v>2</v>
      </c>
      <c r="E7" s="4"/>
      <c r="F7" s="4" t="s">
        <v>3</v>
      </c>
      <c r="G7" s="5" t="s">
        <v>4</v>
      </c>
      <c r="H7" s="6" t="s">
        <v>2046</v>
      </c>
      <c r="I7" s="6" t="s">
        <v>2047</v>
      </c>
      <c r="J7" s="6" t="s">
        <v>2048</v>
      </c>
      <c r="K7" s="6" t="s">
        <v>2049</v>
      </c>
      <c r="L7" s="51" t="s">
        <v>2050</v>
      </c>
      <c r="M7" s="54" t="s">
        <v>2051</v>
      </c>
      <c r="N7" s="51" t="s">
        <v>2050</v>
      </c>
      <c r="O7" s="70" t="s">
        <v>2053</v>
      </c>
      <c r="P7" s="65" t="s">
        <v>2052</v>
      </c>
    </row>
    <row r="8" spans="1:16" ht="21" thickBot="1">
      <c r="A8" s="7" t="s">
        <v>5</v>
      </c>
      <c r="B8" s="2"/>
      <c r="C8" s="2"/>
      <c r="D8" s="2"/>
      <c r="E8" s="2"/>
      <c r="F8" s="2"/>
      <c r="G8" s="2"/>
      <c r="H8" s="36"/>
      <c r="I8" s="36"/>
      <c r="J8" s="36"/>
      <c r="K8" s="36"/>
      <c r="L8" s="36"/>
      <c r="M8" s="53"/>
      <c r="N8" s="60"/>
      <c r="O8" s="36"/>
      <c r="P8" s="66"/>
    </row>
    <row r="9" spans="1:16" ht="18.75">
      <c r="A9" s="8">
        <v>503400</v>
      </c>
      <c r="B9" s="9" t="s">
        <v>6</v>
      </c>
      <c r="C9" s="10" t="s">
        <v>1683</v>
      </c>
      <c r="D9" s="11" t="s">
        <v>7</v>
      </c>
      <c r="E9" s="9">
        <v>25</v>
      </c>
      <c r="F9" s="9" t="s">
        <v>8</v>
      </c>
      <c r="G9" s="12">
        <v>0.129</v>
      </c>
      <c r="H9" s="17">
        <v>0.1</v>
      </c>
      <c r="I9" s="39">
        <v>8.1711939606000001</v>
      </c>
      <c r="J9" s="39">
        <v>8.1711939606000001</v>
      </c>
      <c r="K9" s="39">
        <f>I9*1.04</f>
        <v>8.4980417190240001</v>
      </c>
      <c r="L9" s="52">
        <f>H9*6.82</f>
        <v>0.68200000000000005</v>
      </c>
      <c r="M9" s="57">
        <f>K9*1.07</f>
        <v>9.0929046393556803</v>
      </c>
      <c r="N9" s="61">
        <f>H9*6.82</f>
        <v>0.68200000000000005</v>
      </c>
      <c r="O9" s="71">
        <v>9.8610239058395575</v>
      </c>
      <c r="P9" s="67">
        <f>H9*9.16</f>
        <v>0.91600000000000004</v>
      </c>
    </row>
    <row r="10" spans="1:16" ht="18.75">
      <c r="A10" s="13">
        <v>503410</v>
      </c>
      <c r="B10" s="14" t="s">
        <v>6</v>
      </c>
      <c r="C10" s="15" t="s">
        <v>1684</v>
      </c>
      <c r="D10" s="16" t="s">
        <v>9</v>
      </c>
      <c r="E10" s="14">
        <v>25</v>
      </c>
      <c r="F10" s="14" t="s">
        <v>8</v>
      </c>
      <c r="G10" s="17">
        <v>0.182</v>
      </c>
      <c r="H10" s="12">
        <v>0.16</v>
      </c>
      <c r="I10" s="40">
        <v>11.277598276200003</v>
      </c>
      <c r="J10" s="40">
        <v>11.277598276200003</v>
      </c>
      <c r="K10" s="39">
        <f t="shared" ref="K10:K73" si="0">I10*1.04</f>
        <v>11.728702207248004</v>
      </c>
      <c r="L10" s="52">
        <f t="shared" ref="L10:L73" si="1">H10*6.82</f>
        <v>1.0912000000000002</v>
      </c>
      <c r="M10" s="57">
        <f t="shared" ref="M10:M73" si="2">K10*1.07</f>
        <v>12.549711361755366</v>
      </c>
      <c r="N10" s="61">
        <f t="shared" ref="N10:N73" si="3">H10*6.82</f>
        <v>1.0912000000000002</v>
      </c>
      <c r="O10" s="71">
        <v>13.612680837614144</v>
      </c>
      <c r="P10" s="67">
        <f t="shared" ref="P10:P73" si="4">H10*9.16</f>
        <v>1.4656</v>
      </c>
    </row>
    <row r="11" spans="1:16" ht="18.75">
      <c r="A11" s="13">
        <v>503420</v>
      </c>
      <c r="B11" s="14" t="s">
        <v>6</v>
      </c>
      <c r="C11" s="15" t="s">
        <v>1685</v>
      </c>
      <c r="D11" s="16" t="s">
        <v>10</v>
      </c>
      <c r="E11" s="14">
        <v>25</v>
      </c>
      <c r="F11" s="14" t="s">
        <v>8</v>
      </c>
      <c r="G11" s="17">
        <v>0.28799999999999998</v>
      </c>
      <c r="H11" s="12">
        <v>0.25</v>
      </c>
      <c r="I11" s="40">
        <v>15.813398780500004</v>
      </c>
      <c r="J11" s="40">
        <v>15.813398780500004</v>
      </c>
      <c r="K11" s="39">
        <f t="shared" si="0"/>
        <v>16.445934731720005</v>
      </c>
      <c r="L11" s="52">
        <f>H11*6.82</f>
        <v>1.7050000000000001</v>
      </c>
      <c r="M11" s="57">
        <f t="shared" si="2"/>
        <v>17.597150162940405</v>
      </c>
      <c r="N11" s="61">
        <f t="shared" si="3"/>
        <v>1.7050000000000001</v>
      </c>
      <c r="O11" s="71">
        <v>19.075970375294819</v>
      </c>
      <c r="P11" s="67">
        <f t="shared" si="4"/>
        <v>2.29</v>
      </c>
    </row>
    <row r="12" spans="1:16" ht="18.75">
      <c r="A12" s="13">
        <v>503430</v>
      </c>
      <c r="B12" s="14" t="s">
        <v>6</v>
      </c>
      <c r="C12" s="15" t="s">
        <v>1686</v>
      </c>
      <c r="D12" s="16" t="s">
        <v>11</v>
      </c>
      <c r="E12" s="14">
        <v>25</v>
      </c>
      <c r="F12" s="14" t="s">
        <v>8</v>
      </c>
      <c r="G12" s="17">
        <v>0.33500000000000002</v>
      </c>
      <c r="H12" s="12">
        <v>0.3</v>
      </c>
      <c r="I12" s="40">
        <v>18.6271708055</v>
      </c>
      <c r="J12" s="40">
        <v>18.6271708055</v>
      </c>
      <c r="K12" s="39">
        <f t="shared" si="0"/>
        <v>19.372257637720001</v>
      </c>
      <c r="L12" s="52">
        <f t="shared" si="1"/>
        <v>2.0459999999999998</v>
      </c>
      <c r="M12" s="57">
        <f t="shared" si="2"/>
        <v>20.728315672360402</v>
      </c>
      <c r="N12" s="61">
        <f t="shared" si="3"/>
        <v>2.0459999999999998</v>
      </c>
      <c r="O12" s="71">
        <v>22.466156390946296</v>
      </c>
      <c r="P12" s="67">
        <f t="shared" si="4"/>
        <v>2.7479999999999998</v>
      </c>
    </row>
    <row r="13" spans="1:16" ht="18.75">
      <c r="A13" s="13">
        <v>503440</v>
      </c>
      <c r="B13" s="14" t="s">
        <v>6</v>
      </c>
      <c r="C13" s="15" t="s">
        <v>1687</v>
      </c>
      <c r="D13" s="16" t="s">
        <v>12</v>
      </c>
      <c r="E13" s="14">
        <v>25</v>
      </c>
      <c r="F13" s="14" t="s">
        <v>8</v>
      </c>
      <c r="G13" s="17">
        <v>0.53300000000000003</v>
      </c>
      <c r="H13" s="12">
        <v>0.5</v>
      </c>
      <c r="I13" s="40">
        <v>30.152381019900002</v>
      </c>
      <c r="J13" s="40">
        <v>30.152381019900002</v>
      </c>
      <c r="K13" s="39">
        <f t="shared" si="0"/>
        <v>31.358476260696001</v>
      </c>
      <c r="L13" s="52">
        <f t="shared" si="1"/>
        <v>3.41</v>
      </c>
      <c r="M13" s="57">
        <f t="shared" si="2"/>
        <v>33.553569598944726</v>
      </c>
      <c r="N13" s="61">
        <f t="shared" si="3"/>
        <v>3.41</v>
      </c>
      <c r="O13" s="71">
        <v>36.36882586047448</v>
      </c>
      <c r="P13" s="67">
        <f t="shared" si="4"/>
        <v>4.58</v>
      </c>
    </row>
    <row r="14" spans="1:16" ht="18.75">
      <c r="A14" s="13">
        <v>503520</v>
      </c>
      <c r="B14" s="14" t="s">
        <v>13</v>
      </c>
      <c r="C14" s="15" t="s">
        <v>1688</v>
      </c>
      <c r="D14" s="16" t="s">
        <v>14</v>
      </c>
      <c r="E14" s="14">
        <v>150</v>
      </c>
      <c r="F14" s="14" t="s">
        <v>8</v>
      </c>
      <c r="G14" s="17">
        <v>0.1</v>
      </c>
      <c r="H14" s="17">
        <v>0.1</v>
      </c>
      <c r="I14" s="40">
        <v>5.6950745785999999</v>
      </c>
      <c r="J14" s="40">
        <v>5.6950745785999999</v>
      </c>
      <c r="K14" s="39">
        <f t="shared" si="0"/>
        <v>5.9228775617440004</v>
      </c>
      <c r="L14" s="52">
        <f t="shared" si="1"/>
        <v>0.68200000000000005</v>
      </c>
      <c r="M14" s="57">
        <f t="shared" si="2"/>
        <v>6.3374789910660807</v>
      </c>
      <c r="N14" s="61">
        <f t="shared" si="3"/>
        <v>0.68200000000000005</v>
      </c>
      <c r="O14" s="71">
        <v>6.8832999089260092</v>
      </c>
      <c r="P14" s="67">
        <f t="shared" si="4"/>
        <v>0.91600000000000004</v>
      </c>
    </row>
    <row r="15" spans="1:16" ht="18.75">
      <c r="A15" s="13">
        <v>503530</v>
      </c>
      <c r="B15" s="14" t="s">
        <v>13</v>
      </c>
      <c r="C15" s="15" t="s">
        <v>1689</v>
      </c>
      <c r="D15" s="16" t="s">
        <v>15</v>
      </c>
      <c r="E15" s="14">
        <v>150</v>
      </c>
      <c r="F15" s="14" t="s">
        <v>8</v>
      </c>
      <c r="G15" s="17">
        <v>0.16</v>
      </c>
      <c r="H15" s="17">
        <v>0.16</v>
      </c>
      <c r="I15" s="40">
        <v>8.0811532558000003</v>
      </c>
      <c r="J15" s="40">
        <v>8.0811532558000003</v>
      </c>
      <c r="K15" s="39">
        <f t="shared" si="0"/>
        <v>8.4043993860320008</v>
      </c>
      <c r="L15" s="52">
        <f t="shared" si="1"/>
        <v>1.0912000000000002</v>
      </c>
      <c r="M15" s="57">
        <f t="shared" si="2"/>
        <v>8.9927073430542421</v>
      </c>
      <c r="N15" s="61">
        <f t="shared" si="3"/>
        <v>1.0912000000000002</v>
      </c>
      <c r="O15" s="71">
        <v>9.7522375480034214</v>
      </c>
      <c r="P15" s="67">
        <f t="shared" si="4"/>
        <v>1.4656</v>
      </c>
    </row>
    <row r="16" spans="1:16" ht="18.75">
      <c r="A16" s="18">
        <v>503540</v>
      </c>
      <c r="B16" s="14" t="s">
        <v>13</v>
      </c>
      <c r="C16" s="15" t="s">
        <v>1690</v>
      </c>
      <c r="D16" s="16" t="s">
        <v>16</v>
      </c>
      <c r="E16" s="14">
        <v>100</v>
      </c>
      <c r="F16" s="14" t="s">
        <v>8</v>
      </c>
      <c r="G16" s="17">
        <v>0.25</v>
      </c>
      <c r="H16" s="17">
        <v>0.25</v>
      </c>
      <c r="I16" s="40">
        <v>12.3580867338</v>
      </c>
      <c r="J16" s="40">
        <v>12.3580867338</v>
      </c>
      <c r="K16" s="39">
        <f t="shared" si="0"/>
        <v>12.852410203152001</v>
      </c>
      <c r="L16" s="52">
        <f t="shared" si="1"/>
        <v>1.7050000000000001</v>
      </c>
      <c r="M16" s="57">
        <f t="shared" si="2"/>
        <v>13.752078917372641</v>
      </c>
      <c r="N16" s="61">
        <f t="shared" si="3"/>
        <v>1.7050000000000001</v>
      </c>
      <c r="O16" s="71">
        <v>14.909207318524254</v>
      </c>
      <c r="P16" s="67">
        <f t="shared" si="4"/>
        <v>2.29</v>
      </c>
    </row>
    <row r="17" spans="1:16" ht="18.75">
      <c r="A17" s="13">
        <v>503700</v>
      </c>
      <c r="B17" s="14" t="s">
        <v>13</v>
      </c>
      <c r="C17" s="15" t="s">
        <v>1691</v>
      </c>
      <c r="D17" s="16" t="s">
        <v>17</v>
      </c>
      <c r="E17" s="14">
        <v>100</v>
      </c>
      <c r="F17" s="14" t="s">
        <v>8</v>
      </c>
      <c r="G17" s="17">
        <v>0.1</v>
      </c>
      <c r="H17" s="17">
        <v>0.1</v>
      </c>
      <c r="I17" s="40">
        <v>6.1115128383000012</v>
      </c>
      <c r="J17" s="40">
        <v>6.1115128383000012</v>
      </c>
      <c r="K17" s="39">
        <f t="shared" si="0"/>
        <v>6.3559733518320014</v>
      </c>
      <c r="L17" s="52">
        <f t="shared" si="1"/>
        <v>0.68200000000000005</v>
      </c>
      <c r="M17" s="57">
        <f t="shared" si="2"/>
        <v>6.8008914864602419</v>
      </c>
      <c r="N17" s="61">
        <f t="shared" si="3"/>
        <v>0.68200000000000005</v>
      </c>
      <c r="O17" s="71">
        <v>7.3849807639080591</v>
      </c>
      <c r="P17" s="67">
        <f t="shared" si="4"/>
        <v>0.91600000000000004</v>
      </c>
    </row>
    <row r="18" spans="1:16" ht="18.75">
      <c r="A18" s="13">
        <v>503710</v>
      </c>
      <c r="B18" s="14" t="s">
        <v>13</v>
      </c>
      <c r="C18" s="15" t="s">
        <v>1692</v>
      </c>
      <c r="D18" s="16" t="s">
        <v>18</v>
      </c>
      <c r="E18" s="14">
        <v>100</v>
      </c>
      <c r="F18" s="14" t="s">
        <v>8</v>
      </c>
      <c r="G18" s="17">
        <v>0.16</v>
      </c>
      <c r="H18" s="17">
        <v>0.16</v>
      </c>
      <c r="I18" s="40">
        <v>8.0248778153</v>
      </c>
      <c r="J18" s="40">
        <v>8.0248778153</v>
      </c>
      <c r="K18" s="39">
        <f t="shared" si="0"/>
        <v>8.3458729279119996</v>
      </c>
      <c r="L18" s="52">
        <f t="shared" si="1"/>
        <v>1.0912000000000002</v>
      </c>
      <c r="M18" s="57">
        <f t="shared" si="2"/>
        <v>8.9300840328658406</v>
      </c>
      <c r="N18" s="61">
        <f t="shared" si="3"/>
        <v>1.0912000000000002</v>
      </c>
      <c r="O18" s="71">
        <v>9.6827829558280349</v>
      </c>
      <c r="P18" s="67">
        <f t="shared" si="4"/>
        <v>1.4656</v>
      </c>
    </row>
    <row r="19" spans="1:16" ht="19.5" thickBot="1">
      <c r="A19" s="13">
        <v>503720</v>
      </c>
      <c r="B19" s="14" t="s">
        <v>13</v>
      </c>
      <c r="C19" s="15" t="s">
        <v>1693</v>
      </c>
      <c r="D19" s="16" t="s">
        <v>19</v>
      </c>
      <c r="E19" s="14">
        <v>100</v>
      </c>
      <c r="F19" s="14" t="s">
        <v>8</v>
      </c>
      <c r="G19" s="17">
        <v>0.25</v>
      </c>
      <c r="H19" s="17">
        <v>0.25</v>
      </c>
      <c r="I19" s="40">
        <v>12.8195453459</v>
      </c>
      <c r="J19" s="40">
        <v>12.8195453459</v>
      </c>
      <c r="K19" s="39">
        <f t="shared" si="0"/>
        <v>13.332327159736</v>
      </c>
      <c r="L19" s="52">
        <f t="shared" si="1"/>
        <v>1.7050000000000001</v>
      </c>
      <c r="M19" s="57">
        <f t="shared" si="2"/>
        <v>14.265590060917521</v>
      </c>
      <c r="N19" s="61">
        <f t="shared" si="3"/>
        <v>1.7050000000000001</v>
      </c>
      <c r="O19" s="71">
        <v>15.463870288060175</v>
      </c>
      <c r="P19" s="67">
        <f t="shared" si="4"/>
        <v>2.29</v>
      </c>
    </row>
    <row r="20" spans="1:16" ht="21" thickBot="1">
      <c r="A20" s="7" t="s">
        <v>20</v>
      </c>
      <c r="B20" s="2"/>
      <c r="C20" s="2"/>
      <c r="D20" s="2"/>
      <c r="E20" s="2"/>
      <c r="F20" s="2"/>
      <c r="G20" s="2"/>
      <c r="H20" s="2"/>
      <c r="I20" s="47"/>
      <c r="J20" s="47"/>
      <c r="K20" s="47"/>
      <c r="L20" s="47"/>
      <c r="M20" s="55"/>
      <c r="N20" s="62"/>
      <c r="O20" s="36"/>
      <c r="P20" s="68"/>
    </row>
    <row r="21" spans="1:16" ht="18.75">
      <c r="A21" s="13">
        <v>504971</v>
      </c>
      <c r="B21" s="14" t="s">
        <v>21</v>
      </c>
      <c r="C21" s="15" t="s">
        <v>1694</v>
      </c>
      <c r="D21" s="16" t="s">
        <v>22</v>
      </c>
      <c r="E21" s="14">
        <v>1</v>
      </c>
      <c r="F21" s="14" t="s">
        <v>1139</v>
      </c>
      <c r="G21" s="17">
        <v>2.7</v>
      </c>
      <c r="H21" s="12">
        <v>0</v>
      </c>
      <c r="I21" s="45">
        <f>J21*1.02</f>
        <v>151.74514959591605</v>
      </c>
      <c r="J21" s="40">
        <v>148.76975450580005</v>
      </c>
      <c r="K21" s="39">
        <f t="shared" si="0"/>
        <v>157.81495557975271</v>
      </c>
      <c r="L21" s="52">
        <f t="shared" si="1"/>
        <v>0</v>
      </c>
      <c r="M21" s="57">
        <f>K21*1.12</f>
        <v>176.75275024932304</v>
      </c>
      <c r="N21" s="61">
        <f t="shared" si="3"/>
        <v>0</v>
      </c>
      <c r="O21" s="71">
        <v>193.34795983996688</v>
      </c>
      <c r="P21" s="67">
        <f t="shared" si="4"/>
        <v>0</v>
      </c>
    </row>
    <row r="22" spans="1:16" ht="18.75">
      <c r="A22" s="19">
        <v>504980</v>
      </c>
      <c r="B22" s="20" t="s">
        <v>21</v>
      </c>
      <c r="C22" s="21" t="s">
        <v>1695</v>
      </c>
      <c r="D22" s="22" t="s">
        <v>23</v>
      </c>
      <c r="E22" s="20">
        <v>2</v>
      </c>
      <c r="F22" s="20" t="s">
        <v>1139</v>
      </c>
      <c r="G22" s="23">
        <v>2.95</v>
      </c>
      <c r="H22" s="28">
        <v>0</v>
      </c>
      <c r="I22" s="45">
        <f t="shared" ref="I22:I23" si="5">J22*1.02</f>
        <v>133.89345436050601</v>
      </c>
      <c r="J22" s="42">
        <v>131.26809251030002</v>
      </c>
      <c r="K22" s="39">
        <f t="shared" si="0"/>
        <v>139.24919253492627</v>
      </c>
      <c r="L22" s="52">
        <f t="shared" si="1"/>
        <v>0</v>
      </c>
      <c r="M22" s="57">
        <f t="shared" ref="M22:M23" si="6">K22*1.12</f>
        <v>155.95909563911744</v>
      </c>
      <c r="N22" s="61">
        <f t="shared" si="3"/>
        <v>0</v>
      </c>
      <c r="O22" s="71">
        <v>170.60433998054813</v>
      </c>
      <c r="P22" s="67">
        <f t="shared" si="4"/>
        <v>0</v>
      </c>
    </row>
    <row r="23" spans="1:16" ht="19.5" thickBot="1">
      <c r="A23" s="13">
        <v>504991</v>
      </c>
      <c r="B23" s="14" t="s">
        <v>21</v>
      </c>
      <c r="C23" s="15" t="s">
        <v>1696</v>
      </c>
      <c r="D23" s="16" t="s">
        <v>24</v>
      </c>
      <c r="E23" s="14">
        <v>12</v>
      </c>
      <c r="F23" s="14" t="s">
        <v>1139</v>
      </c>
      <c r="G23" s="17">
        <v>0.69499999999999995</v>
      </c>
      <c r="H23" s="12">
        <v>0</v>
      </c>
      <c r="I23" s="45">
        <f t="shared" si="5"/>
        <v>16.944760236312</v>
      </c>
      <c r="J23" s="40">
        <v>16.6125100356</v>
      </c>
      <c r="K23" s="39">
        <f t="shared" si="0"/>
        <v>17.62255064576448</v>
      </c>
      <c r="L23" s="52">
        <f t="shared" si="1"/>
        <v>0</v>
      </c>
      <c r="M23" s="57">
        <f t="shared" si="6"/>
        <v>19.73725672325622</v>
      </c>
      <c r="N23" s="61">
        <f t="shared" si="3"/>
        <v>0</v>
      </c>
      <c r="O23" s="71">
        <v>21.597189066561079</v>
      </c>
      <c r="P23" s="67">
        <f t="shared" si="4"/>
        <v>0</v>
      </c>
    </row>
    <row r="24" spans="1:16" ht="21" thickBot="1">
      <c r="A24" s="7" t="s">
        <v>25</v>
      </c>
      <c r="B24" s="2"/>
      <c r="C24" s="2"/>
      <c r="D24" s="2"/>
      <c r="E24" s="2"/>
      <c r="F24" s="2"/>
      <c r="G24" s="2"/>
      <c r="H24" s="2"/>
      <c r="I24" s="47"/>
      <c r="J24" s="47"/>
      <c r="K24" s="47"/>
      <c r="L24" s="47"/>
      <c r="M24" s="55"/>
      <c r="N24" s="62"/>
      <c r="O24" s="36"/>
      <c r="P24" s="68"/>
    </row>
    <row r="25" spans="1:16" ht="18.75">
      <c r="A25" s="13">
        <v>510100</v>
      </c>
      <c r="B25" s="14" t="s">
        <v>26</v>
      </c>
      <c r="C25" s="15" t="s">
        <v>1697</v>
      </c>
      <c r="D25" s="16" t="s">
        <v>27</v>
      </c>
      <c r="E25" s="14">
        <v>50</v>
      </c>
      <c r="F25" s="14" t="s">
        <v>8</v>
      </c>
      <c r="G25" s="17">
        <v>0.02</v>
      </c>
      <c r="H25" s="37">
        <v>0.02</v>
      </c>
      <c r="I25" s="40">
        <v>1.5982225102000001</v>
      </c>
      <c r="J25" s="40">
        <v>1.5982225102000001</v>
      </c>
      <c r="K25" s="39">
        <f t="shared" si="0"/>
        <v>1.6621514106080002</v>
      </c>
      <c r="L25" s="52">
        <f t="shared" si="1"/>
        <v>0.13640000000000002</v>
      </c>
      <c r="M25" s="57">
        <f t="shared" si="2"/>
        <v>1.7785020093505604</v>
      </c>
      <c r="N25" s="61">
        <f t="shared" si="3"/>
        <v>0.13640000000000002</v>
      </c>
      <c r="O25" s="71">
        <v>1.9278449982220696</v>
      </c>
      <c r="P25" s="67">
        <f t="shared" si="4"/>
        <v>0.1832</v>
      </c>
    </row>
    <row r="26" spans="1:16" ht="18.75">
      <c r="A26" s="13">
        <v>510110</v>
      </c>
      <c r="B26" s="14" t="s">
        <v>26</v>
      </c>
      <c r="C26" s="15" t="s">
        <v>1698</v>
      </c>
      <c r="D26" s="16" t="s">
        <v>28</v>
      </c>
      <c r="E26" s="14">
        <v>50</v>
      </c>
      <c r="F26" s="14" t="s">
        <v>8</v>
      </c>
      <c r="G26" s="17">
        <v>2.5999999999999999E-2</v>
      </c>
      <c r="H26" s="38">
        <v>2.5999999999999999E-2</v>
      </c>
      <c r="I26" s="40">
        <v>1.8683446246000002</v>
      </c>
      <c r="J26" s="40">
        <v>1.8683446246000002</v>
      </c>
      <c r="K26" s="39">
        <f t="shared" si="0"/>
        <v>1.9430784095840001</v>
      </c>
      <c r="L26" s="52">
        <f t="shared" si="1"/>
        <v>0.17732000000000001</v>
      </c>
      <c r="M26" s="57">
        <f t="shared" si="2"/>
        <v>2.0790938982548801</v>
      </c>
      <c r="N26" s="61">
        <f t="shared" si="3"/>
        <v>0.17732000000000001</v>
      </c>
      <c r="O26" s="71">
        <v>2.2525497320521444</v>
      </c>
      <c r="P26" s="67">
        <f t="shared" si="4"/>
        <v>0.23815999999999998</v>
      </c>
    </row>
    <row r="27" spans="1:16" ht="18.75">
      <c r="A27" s="19">
        <v>510120</v>
      </c>
      <c r="B27" s="20" t="s">
        <v>26</v>
      </c>
      <c r="C27" s="21" t="s">
        <v>1699</v>
      </c>
      <c r="D27" s="22" t="s">
        <v>29</v>
      </c>
      <c r="E27" s="20">
        <v>50</v>
      </c>
      <c r="F27" s="20" t="s">
        <v>8</v>
      </c>
      <c r="G27" s="23">
        <v>0.05</v>
      </c>
      <c r="H27" s="38">
        <v>0.05</v>
      </c>
      <c r="I27" s="42">
        <v>3.6466485444000001</v>
      </c>
      <c r="J27" s="42">
        <v>3.6466485444000001</v>
      </c>
      <c r="K27" s="39">
        <f t="shared" si="0"/>
        <v>3.7925144861760001</v>
      </c>
      <c r="L27" s="52">
        <f t="shared" si="1"/>
        <v>0.34100000000000003</v>
      </c>
      <c r="M27" s="57">
        <f t="shared" si="2"/>
        <v>4.0579905002083203</v>
      </c>
      <c r="N27" s="61">
        <f t="shared" si="3"/>
        <v>0.34100000000000003</v>
      </c>
      <c r="O27" s="71">
        <v>4.4065153805110224</v>
      </c>
      <c r="P27" s="67">
        <f t="shared" si="4"/>
        <v>0.45800000000000002</v>
      </c>
    </row>
    <row r="28" spans="1:16" ht="18.75">
      <c r="A28" s="13">
        <v>510130</v>
      </c>
      <c r="B28" s="14" t="s">
        <v>26</v>
      </c>
      <c r="C28" s="15" t="s">
        <v>1700</v>
      </c>
      <c r="D28" s="16" t="s">
        <v>30</v>
      </c>
      <c r="E28" s="14">
        <v>50</v>
      </c>
      <c r="F28" s="14" t="s">
        <v>8</v>
      </c>
      <c r="G28" s="17">
        <v>5.3999999999999999E-2</v>
      </c>
      <c r="H28" s="38">
        <v>5.3999999999999999E-2</v>
      </c>
      <c r="I28" s="40">
        <v>3.7366892492000003</v>
      </c>
      <c r="J28" s="40">
        <v>3.7366892492000003</v>
      </c>
      <c r="K28" s="39">
        <f t="shared" si="0"/>
        <v>3.8861568191680003</v>
      </c>
      <c r="L28" s="52">
        <f t="shared" si="1"/>
        <v>0.36828</v>
      </c>
      <c r="M28" s="57">
        <f t="shared" si="2"/>
        <v>4.1581877965097602</v>
      </c>
      <c r="N28" s="61">
        <f t="shared" si="3"/>
        <v>0.36828</v>
      </c>
      <c r="O28" s="71">
        <v>4.51098247678713</v>
      </c>
      <c r="P28" s="67">
        <f t="shared" si="4"/>
        <v>0.49464000000000002</v>
      </c>
    </row>
    <row r="29" spans="1:16" ht="18.75">
      <c r="A29" s="8">
        <v>510140</v>
      </c>
      <c r="B29" s="9" t="s">
        <v>26</v>
      </c>
      <c r="C29" s="10" t="s">
        <v>1701</v>
      </c>
      <c r="D29" s="11" t="s">
        <v>31</v>
      </c>
      <c r="E29" s="9">
        <v>50</v>
      </c>
      <c r="F29" s="9" t="s">
        <v>8</v>
      </c>
      <c r="G29" s="12">
        <v>0.12</v>
      </c>
      <c r="H29" s="38">
        <v>0.12</v>
      </c>
      <c r="I29" s="40">
        <v>7.2482767364000011</v>
      </c>
      <c r="J29" s="40">
        <v>7.2482767364000011</v>
      </c>
      <c r="K29" s="39">
        <f t="shared" si="0"/>
        <v>7.5382078058560014</v>
      </c>
      <c r="L29" s="52">
        <f t="shared" si="1"/>
        <v>0.81840000000000002</v>
      </c>
      <c r="M29" s="57">
        <f t="shared" si="2"/>
        <v>8.0658823522659215</v>
      </c>
      <c r="N29" s="61">
        <f t="shared" si="3"/>
        <v>0.81840000000000002</v>
      </c>
      <c r="O29" s="71">
        <v>8.7414178441406527</v>
      </c>
      <c r="P29" s="67">
        <f t="shared" si="4"/>
        <v>1.0992</v>
      </c>
    </row>
    <row r="30" spans="1:16" ht="18.75">
      <c r="A30" s="13">
        <v>510150</v>
      </c>
      <c r="B30" s="14" t="s">
        <v>26</v>
      </c>
      <c r="C30" s="15" t="s">
        <v>1702</v>
      </c>
      <c r="D30" s="16" t="s">
        <v>32</v>
      </c>
      <c r="E30" s="14">
        <v>50</v>
      </c>
      <c r="F30" s="14" t="s">
        <v>8</v>
      </c>
      <c r="G30" s="17">
        <v>0.19</v>
      </c>
      <c r="H30" s="38">
        <v>0.19</v>
      </c>
      <c r="I30" s="40">
        <v>12.538168143400004</v>
      </c>
      <c r="J30" s="40">
        <v>12.538168143400004</v>
      </c>
      <c r="K30" s="39">
        <f t="shared" si="0"/>
        <v>13.039694869136005</v>
      </c>
      <c r="L30" s="52">
        <f t="shared" si="1"/>
        <v>1.2958000000000001</v>
      </c>
      <c r="M30" s="57">
        <f t="shared" si="2"/>
        <v>13.952473509975526</v>
      </c>
      <c r="N30" s="61">
        <f t="shared" si="3"/>
        <v>1.2958000000000001</v>
      </c>
      <c r="O30" s="71">
        <v>15.121884877951182</v>
      </c>
      <c r="P30" s="67">
        <f t="shared" si="4"/>
        <v>1.7403999999999999</v>
      </c>
    </row>
    <row r="31" spans="1:16" ht="18.75">
      <c r="A31" s="13">
        <v>510160</v>
      </c>
      <c r="B31" s="14" t="s">
        <v>26</v>
      </c>
      <c r="C31" s="15" t="s">
        <v>1703</v>
      </c>
      <c r="D31" s="16" t="s">
        <v>33</v>
      </c>
      <c r="E31" s="14">
        <v>25</v>
      </c>
      <c r="F31" s="14" t="s">
        <v>8</v>
      </c>
      <c r="G31" s="17">
        <v>0.27</v>
      </c>
      <c r="H31" s="38">
        <v>0.27</v>
      </c>
      <c r="I31" s="40">
        <v>16.803846533300003</v>
      </c>
      <c r="J31" s="40">
        <v>16.803846533300003</v>
      </c>
      <c r="K31" s="39">
        <f t="shared" si="0"/>
        <v>17.476000394632003</v>
      </c>
      <c r="L31" s="52">
        <f t="shared" si="1"/>
        <v>1.8414000000000001</v>
      </c>
      <c r="M31" s="57">
        <f t="shared" si="2"/>
        <v>18.699320422256243</v>
      </c>
      <c r="N31" s="61">
        <f t="shared" si="3"/>
        <v>1.8414000000000001</v>
      </c>
      <c r="O31" s="71">
        <v>20.270639810031657</v>
      </c>
      <c r="P31" s="67">
        <f t="shared" si="4"/>
        <v>2.4732000000000003</v>
      </c>
    </row>
    <row r="32" spans="1:16" ht="18.75">
      <c r="A32" s="13">
        <v>510170</v>
      </c>
      <c r="B32" s="14" t="s">
        <v>26</v>
      </c>
      <c r="C32" s="15" t="s">
        <v>1704</v>
      </c>
      <c r="D32" s="16" t="s">
        <v>34</v>
      </c>
      <c r="E32" s="14">
        <v>25</v>
      </c>
      <c r="F32" s="14" t="s">
        <v>8</v>
      </c>
      <c r="G32" s="17">
        <v>0.32</v>
      </c>
      <c r="H32" s="38">
        <v>0.32</v>
      </c>
      <c r="I32" s="40">
        <v>20.112842434700003</v>
      </c>
      <c r="J32" s="40">
        <v>20.112842434700003</v>
      </c>
      <c r="K32" s="39">
        <f t="shared" si="0"/>
        <v>20.917356132088003</v>
      </c>
      <c r="L32" s="52">
        <f t="shared" si="1"/>
        <v>2.1824000000000003</v>
      </c>
      <c r="M32" s="57">
        <f t="shared" si="2"/>
        <v>22.381571061334164</v>
      </c>
      <c r="N32" s="61">
        <f t="shared" si="3"/>
        <v>2.1824000000000003</v>
      </c>
      <c r="O32" s="71">
        <v>24.260010798672496</v>
      </c>
      <c r="P32" s="67">
        <f t="shared" si="4"/>
        <v>2.9312</v>
      </c>
    </row>
    <row r="33" spans="1:16" ht="18.75">
      <c r="A33" s="13">
        <v>510180</v>
      </c>
      <c r="B33" s="14" t="s">
        <v>26</v>
      </c>
      <c r="C33" s="15" t="s">
        <v>1705</v>
      </c>
      <c r="D33" s="16" t="s">
        <v>35</v>
      </c>
      <c r="E33" s="14">
        <v>25</v>
      </c>
      <c r="F33" s="14" t="s">
        <v>8</v>
      </c>
      <c r="G33" s="17">
        <v>0.38</v>
      </c>
      <c r="H33" s="38">
        <v>0.38</v>
      </c>
      <c r="I33" s="40">
        <v>23.928317300600003</v>
      </c>
      <c r="J33" s="40">
        <v>23.928317300600003</v>
      </c>
      <c r="K33" s="39">
        <f t="shared" si="0"/>
        <v>24.885449992624004</v>
      </c>
      <c r="L33" s="52">
        <f t="shared" si="1"/>
        <v>2.5916000000000001</v>
      </c>
      <c r="M33" s="57">
        <f t="shared" si="2"/>
        <v>26.627431492107686</v>
      </c>
      <c r="N33" s="61">
        <f t="shared" si="3"/>
        <v>2.5916000000000001</v>
      </c>
      <c r="O33" s="71">
        <v>28.857734799428073</v>
      </c>
      <c r="P33" s="67">
        <f t="shared" si="4"/>
        <v>3.4807999999999999</v>
      </c>
    </row>
    <row r="34" spans="1:16" ht="18.75">
      <c r="A34" s="13">
        <v>510300</v>
      </c>
      <c r="B34" s="14" t="s">
        <v>6</v>
      </c>
      <c r="C34" s="15" t="s">
        <v>1706</v>
      </c>
      <c r="D34" s="16" t="s">
        <v>36</v>
      </c>
      <c r="E34" s="14">
        <v>25</v>
      </c>
      <c r="F34" s="14" t="s">
        <v>8</v>
      </c>
      <c r="G34" s="17">
        <v>0.19700000000000001</v>
      </c>
      <c r="H34" s="12">
        <v>0.16</v>
      </c>
      <c r="I34" s="40">
        <v>11.592740743000002</v>
      </c>
      <c r="J34" s="40">
        <v>11.592740743000002</v>
      </c>
      <c r="K34" s="39">
        <f t="shared" si="0"/>
        <v>12.056450372720002</v>
      </c>
      <c r="L34" s="52">
        <f t="shared" si="1"/>
        <v>1.0912000000000002</v>
      </c>
      <c r="M34" s="57">
        <f t="shared" si="2"/>
        <v>12.900401898810403</v>
      </c>
      <c r="N34" s="61">
        <f t="shared" si="3"/>
        <v>1.0912000000000002</v>
      </c>
      <c r="O34" s="71">
        <v>13.986057527091891</v>
      </c>
      <c r="P34" s="67">
        <f t="shared" si="4"/>
        <v>1.4656</v>
      </c>
    </row>
    <row r="35" spans="1:16" ht="18.75">
      <c r="A35" s="13">
        <v>510310</v>
      </c>
      <c r="B35" s="14" t="s">
        <v>6</v>
      </c>
      <c r="C35" s="15" t="s">
        <v>1707</v>
      </c>
      <c r="D35" s="16" t="s">
        <v>37</v>
      </c>
      <c r="E35" s="14">
        <v>25</v>
      </c>
      <c r="F35" s="14" t="s">
        <v>8</v>
      </c>
      <c r="G35" s="17">
        <v>0.314</v>
      </c>
      <c r="H35" s="12">
        <v>0.25</v>
      </c>
      <c r="I35" s="40">
        <v>16.6125100356</v>
      </c>
      <c r="J35" s="40">
        <v>16.6125100356</v>
      </c>
      <c r="K35" s="39">
        <f t="shared" si="0"/>
        <v>17.277010437024</v>
      </c>
      <c r="L35" s="52">
        <f t="shared" si="1"/>
        <v>1.7050000000000001</v>
      </c>
      <c r="M35" s="57">
        <f t="shared" si="2"/>
        <v>18.486401167615682</v>
      </c>
      <c r="N35" s="61">
        <f t="shared" si="3"/>
        <v>1.7050000000000001</v>
      </c>
      <c r="O35" s="71">
        <v>20.040647899153299</v>
      </c>
      <c r="P35" s="67">
        <f t="shared" si="4"/>
        <v>2.29</v>
      </c>
    </row>
    <row r="36" spans="1:16" ht="18.75">
      <c r="A36" s="13">
        <v>510340</v>
      </c>
      <c r="B36" s="14" t="s">
        <v>6</v>
      </c>
      <c r="C36" s="15" t="s">
        <v>1708</v>
      </c>
      <c r="D36" s="16" t="s">
        <v>38</v>
      </c>
      <c r="E36" s="14">
        <v>25</v>
      </c>
      <c r="F36" s="14" t="s">
        <v>8</v>
      </c>
      <c r="G36" s="17">
        <v>0.56699999999999995</v>
      </c>
      <c r="H36" s="12">
        <v>0.5</v>
      </c>
      <c r="I36" s="40">
        <v>32.752306371000003</v>
      </c>
      <c r="J36" s="40">
        <v>32.752306371000003</v>
      </c>
      <c r="K36" s="39">
        <f t="shared" si="0"/>
        <v>34.062398625840004</v>
      </c>
      <c r="L36" s="52">
        <f t="shared" si="1"/>
        <v>3.41</v>
      </c>
      <c r="M36" s="57">
        <f t="shared" si="2"/>
        <v>36.446766529648805</v>
      </c>
      <c r="N36" s="61">
        <f t="shared" si="3"/>
        <v>3.41</v>
      </c>
      <c r="O36" s="71">
        <v>39.498678357049698</v>
      </c>
      <c r="P36" s="67">
        <f t="shared" si="4"/>
        <v>4.58</v>
      </c>
    </row>
    <row r="37" spans="1:16" ht="18.75">
      <c r="A37" s="13">
        <v>510500</v>
      </c>
      <c r="B37" s="14" t="s">
        <v>6</v>
      </c>
      <c r="C37" s="15" t="s">
        <v>1709</v>
      </c>
      <c r="D37" s="16" t="s">
        <v>39</v>
      </c>
      <c r="E37" s="14">
        <v>25</v>
      </c>
      <c r="F37" s="14" t="s">
        <v>8</v>
      </c>
      <c r="G37" s="17">
        <v>0.307</v>
      </c>
      <c r="H37" s="12">
        <v>0.1</v>
      </c>
      <c r="I37" s="40">
        <v>6.1452781026000007</v>
      </c>
      <c r="J37" s="40">
        <v>6.1452781026000007</v>
      </c>
      <c r="K37" s="39">
        <f t="shared" si="0"/>
        <v>6.3910892267040014</v>
      </c>
      <c r="L37" s="52">
        <f t="shared" si="1"/>
        <v>0.68200000000000005</v>
      </c>
      <c r="M37" s="57">
        <f t="shared" si="2"/>
        <v>6.8384654725732821</v>
      </c>
      <c r="N37" s="61">
        <f t="shared" si="3"/>
        <v>0.68200000000000005</v>
      </c>
      <c r="O37" s="71">
        <v>7.4131771246990832</v>
      </c>
      <c r="P37" s="67">
        <f t="shared" si="4"/>
        <v>0.91600000000000004</v>
      </c>
    </row>
    <row r="38" spans="1:16" ht="19.5" thickBot="1">
      <c r="A38" s="13">
        <v>510510</v>
      </c>
      <c r="B38" s="14" t="s">
        <v>6</v>
      </c>
      <c r="C38" s="15" t="s">
        <v>1710</v>
      </c>
      <c r="D38" s="16" t="s">
        <v>40</v>
      </c>
      <c r="E38" s="14">
        <v>25</v>
      </c>
      <c r="F38" s="14" t="s">
        <v>8</v>
      </c>
      <c r="G38" s="17">
        <v>0.2</v>
      </c>
      <c r="H38" s="12">
        <v>0.16</v>
      </c>
      <c r="I38" s="40">
        <v>9.3979985635000016</v>
      </c>
      <c r="J38" s="40">
        <v>9.3979985635000016</v>
      </c>
      <c r="K38" s="39">
        <f t="shared" si="0"/>
        <v>9.7739185060400029</v>
      </c>
      <c r="L38" s="52">
        <f t="shared" si="1"/>
        <v>1.0912000000000002</v>
      </c>
      <c r="M38" s="57">
        <f t="shared" si="2"/>
        <v>10.458092801462804</v>
      </c>
      <c r="N38" s="61">
        <f t="shared" si="3"/>
        <v>1.0912000000000002</v>
      </c>
      <c r="O38" s="71">
        <v>11.342225619921608</v>
      </c>
      <c r="P38" s="67">
        <f t="shared" si="4"/>
        <v>1.4656</v>
      </c>
    </row>
    <row r="39" spans="1:16" ht="21" thickBot="1">
      <c r="A39" s="7" t="s">
        <v>41</v>
      </c>
      <c r="B39" s="2"/>
      <c r="C39" s="2"/>
      <c r="D39" s="2"/>
      <c r="E39" s="2"/>
      <c r="F39" s="2"/>
      <c r="G39" s="2"/>
      <c r="H39" s="2"/>
      <c r="I39" s="41"/>
      <c r="J39" s="41"/>
      <c r="K39" s="41"/>
      <c r="L39" s="41"/>
      <c r="M39" s="56"/>
      <c r="N39" s="63"/>
      <c r="O39" s="36"/>
      <c r="P39" s="69"/>
    </row>
    <row r="40" spans="1:16" ht="18.75">
      <c r="A40" s="13">
        <v>534000</v>
      </c>
      <c r="B40" s="14" t="s">
        <v>42</v>
      </c>
      <c r="C40" s="15" t="s">
        <v>1711</v>
      </c>
      <c r="D40" s="16" t="s">
        <v>43</v>
      </c>
      <c r="E40" s="14">
        <v>4</v>
      </c>
      <c r="F40" s="14" t="s">
        <v>1139</v>
      </c>
      <c r="G40" s="17">
        <v>0.622</v>
      </c>
      <c r="H40" s="12">
        <v>0.42699999999999999</v>
      </c>
      <c r="I40" s="40">
        <v>39.6854406406</v>
      </c>
      <c r="J40" s="40">
        <v>39.6854406406</v>
      </c>
      <c r="K40" s="39">
        <f t="shared" si="0"/>
        <v>41.272858266223999</v>
      </c>
      <c r="L40" s="52">
        <f t="shared" si="1"/>
        <v>2.91214</v>
      </c>
      <c r="M40" s="57">
        <f t="shared" si="2"/>
        <v>44.161958344859684</v>
      </c>
      <c r="N40" s="61">
        <f t="shared" si="3"/>
        <v>2.91214</v>
      </c>
      <c r="O40" s="71">
        <v>49.100817006636888</v>
      </c>
      <c r="P40" s="67">
        <f t="shared" si="4"/>
        <v>3.9113199999999999</v>
      </c>
    </row>
    <row r="41" spans="1:16" ht="18.75">
      <c r="A41" s="13">
        <v>534001</v>
      </c>
      <c r="B41" s="14" t="s">
        <v>42</v>
      </c>
      <c r="C41" s="15" t="s">
        <v>1712</v>
      </c>
      <c r="D41" s="16" t="s">
        <v>44</v>
      </c>
      <c r="E41" s="14">
        <v>4</v>
      </c>
      <c r="F41" s="14" t="s">
        <v>1139</v>
      </c>
      <c r="G41" s="17">
        <v>0.43</v>
      </c>
      <c r="H41" s="12">
        <v>0.38400000000000001</v>
      </c>
      <c r="I41" s="40">
        <v>22.082482852200005</v>
      </c>
      <c r="J41" s="40">
        <v>22.082482852200005</v>
      </c>
      <c r="K41" s="39">
        <f t="shared" si="0"/>
        <v>22.965782166288008</v>
      </c>
      <c r="L41" s="52">
        <f t="shared" si="1"/>
        <v>2.6188800000000003</v>
      </c>
      <c r="M41" s="57">
        <f t="shared" si="2"/>
        <v>24.573386917928172</v>
      </c>
      <c r="N41" s="61">
        <f t="shared" si="3"/>
        <v>2.6188800000000003</v>
      </c>
      <c r="O41" s="71">
        <v>27.340906663458615</v>
      </c>
      <c r="P41" s="67">
        <f t="shared" si="4"/>
        <v>3.5174400000000001</v>
      </c>
    </row>
    <row r="42" spans="1:16" ht="18.75">
      <c r="A42" s="19">
        <v>534002</v>
      </c>
      <c r="B42" s="20" t="s">
        <v>42</v>
      </c>
      <c r="C42" s="21" t="s">
        <v>1713</v>
      </c>
      <c r="D42" s="22" t="s">
        <v>45</v>
      </c>
      <c r="E42" s="20">
        <v>4</v>
      </c>
      <c r="F42" s="20" t="s">
        <v>1139</v>
      </c>
      <c r="G42" s="23">
        <v>0.81</v>
      </c>
      <c r="H42" s="28">
        <v>0.76900000000000002</v>
      </c>
      <c r="I42" s="42">
        <v>32.324613023200001</v>
      </c>
      <c r="J42" s="42">
        <v>32.324613023200001</v>
      </c>
      <c r="K42" s="39">
        <f t="shared" si="0"/>
        <v>33.617597544128003</v>
      </c>
      <c r="L42" s="52">
        <f t="shared" si="1"/>
        <v>5.24458</v>
      </c>
      <c r="M42" s="57">
        <f t="shared" si="2"/>
        <v>35.970829372216969</v>
      </c>
      <c r="N42" s="61">
        <f t="shared" si="3"/>
        <v>5.24458</v>
      </c>
      <c r="O42" s="71">
        <v>40.005626444852616</v>
      </c>
      <c r="P42" s="67">
        <f t="shared" si="4"/>
        <v>7.0440399999999999</v>
      </c>
    </row>
    <row r="43" spans="1:16" ht="18.75">
      <c r="A43" s="13">
        <v>534003</v>
      </c>
      <c r="B43" s="14" t="s">
        <v>42</v>
      </c>
      <c r="C43" s="15" t="s">
        <v>1714</v>
      </c>
      <c r="D43" s="16" t="s">
        <v>46</v>
      </c>
      <c r="E43" s="14">
        <v>4</v>
      </c>
      <c r="F43" s="14" t="s">
        <v>1139</v>
      </c>
      <c r="G43" s="17">
        <v>1.19</v>
      </c>
      <c r="H43" s="12">
        <v>1.1519999999999999</v>
      </c>
      <c r="I43" s="40">
        <v>41.480627192550017</v>
      </c>
      <c r="J43" s="40">
        <v>41.480627192550017</v>
      </c>
      <c r="K43" s="39">
        <f t="shared" si="0"/>
        <v>43.139852280252022</v>
      </c>
      <c r="L43" s="52">
        <f t="shared" si="1"/>
        <v>7.8566399999999996</v>
      </c>
      <c r="M43" s="57">
        <f t="shared" si="2"/>
        <v>46.159641939869665</v>
      </c>
      <c r="N43" s="61">
        <f t="shared" si="3"/>
        <v>7.8566399999999996</v>
      </c>
      <c r="O43" s="71">
        <v>51.33099501719699</v>
      </c>
      <c r="P43" s="67">
        <f t="shared" si="4"/>
        <v>10.55232</v>
      </c>
    </row>
    <row r="44" spans="1:16" ht="18.75">
      <c r="A44" s="8">
        <v>534004</v>
      </c>
      <c r="B44" s="9" t="s">
        <v>42</v>
      </c>
      <c r="C44" s="10" t="s">
        <v>1715</v>
      </c>
      <c r="D44" s="11" t="s">
        <v>47</v>
      </c>
      <c r="E44" s="9">
        <v>4</v>
      </c>
      <c r="F44" s="9" t="s">
        <v>1139</v>
      </c>
      <c r="G44" s="12">
        <v>0.45</v>
      </c>
      <c r="H44" s="12">
        <v>0.34699999999999998</v>
      </c>
      <c r="I44" s="40">
        <v>28.711729743100001</v>
      </c>
      <c r="J44" s="40">
        <v>28.711729743100001</v>
      </c>
      <c r="K44" s="39">
        <f t="shared" si="0"/>
        <v>29.860198932824002</v>
      </c>
      <c r="L44" s="52">
        <f t="shared" si="1"/>
        <v>2.3665400000000001</v>
      </c>
      <c r="M44" s="57">
        <f t="shared" si="2"/>
        <v>31.950412858121684</v>
      </c>
      <c r="N44" s="61">
        <f t="shared" si="3"/>
        <v>2.3665400000000001</v>
      </c>
      <c r="O44" s="71">
        <v>35.545591936401593</v>
      </c>
      <c r="P44" s="67">
        <f t="shared" si="4"/>
        <v>3.1785199999999998</v>
      </c>
    </row>
    <row r="45" spans="1:16" ht="18.75">
      <c r="A45" s="13">
        <v>534005</v>
      </c>
      <c r="B45" s="14" t="s">
        <v>42</v>
      </c>
      <c r="C45" s="15" t="s">
        <v>1716</v>
      </c>
      <c r="D45" s="16" t="s">
        <v>48</v>
      </c>
      <c r="E45" s="14">
        <v>4</v>
      </c>
      <c r="F45" s="14" t="s">
        <v>1139</v>
      </c>
      <c r="G45" s="17">
        <v>0.79</v>
      </c>
      <c r="H45" s="12">
        <v>0.69399999999999995</v>
      </c>
      <c r="I45" s="40">
        <v>47.957930394100003</v>
      </c>
      <c r="J45" s="40">
        <v>47.957930394100003</v>
      </c>
      <c r="K45" s="39">
        <f t="shared" si="0"/>
        <v>49.876247609864002</v>
      </c>
      <c r="L45" s="52">
        <f t="shared" si="1"/>
        <v>4.7330800000000002</v>
      </c>
      <c r="M45" s="57">
        <f t="shared" si="2"/>
        <v>53.367584942554487</v>
      </c>
      <c r="N45" s="61">
        <f t="shared" si="3"/>
        <v>4.7330800000000002</v>
      </c>
      <c r="O45" s="71">
        <v>59.353108727595234</v>
      </c>
      <c r="P45" s="67">
        <f t="shared" si="4"/>
        <v>6.3570399999999996</v>
      </c>
    </row>
    <row r="46" spans="1:16" ht="18.75">
      <c r="A46" s="13">
        <v>534006</v>
      </c>
      <c r="B46" s="14" t="s">
        <v>42</v>
      </c>
      <c r="C46" s="15" t="s">
        <v>1717</v>
      </c>
      <c r="D46" s="16" t="s">
        <v>49</v>
      </c>
      <c r="E46" s="14">
        <v>4</v>
      </c>
      <c r="F46" s="14" t="s">
        <v>1139</v>
      </c>
      <c r="G46" s="17">
        <v>0.51</v>
      </c>
      <c r="H46" s="12">
        <v>0.442</v>
      </c>
      <c r="I46" s="40">
        <v>28.41</v>
      </c>
      <c r="J46" s="40">
        <v>28.41</v>
      </c>
      <c r="K46" s="39">
        <f t="shared" si="0"/>
        <v>29.546400000000002</v>
      </c>
      <c r="L46" s="52">
        <f t="shared" si="1"/>
        <v>3.01444</v>
      </c>
      <c r="M46" s="57">
        <f t="shared" si="2"/>
        <v>31.614648000000003</v>
      </c>
      <c r="N46" s="61">
        <f t="shared" si="3"/>
        <v>3.01444</v>
      </c>
      <c r="O46" s="71">
        <v>35.154399052500011</v>
      </c>
      <c r="P46" s="67">
        <f t="shared" si="4"/>
        <v>4.0487200000000003</v>
      </c>
    </row>
    <row r="47" spans="1:16" ht="18.75">
      <c r="A47" s="13">
        <v>534007</v>
      </c>
      <c r="B47" s="14" t="s">
        <v>42</v>
      </c>
      <c r="C47" s="15" t="s">
        <v>1718</v>
      </c>
      <c r="D47" s="16" t="s">
        <v>50</v>
      </c>
      <c r="E47" s="14">
        <v>4</v>
      </c>
      <c r="F47" s="14" t="s">
        <v>1139</v>
      </c>
      <c r="G47" s="17">
        <v>1.02</v>
      </c>
      <c r="H47" s="12">
        <v>0.88300000000000001</v>
      </c>
      <c r="I47" s="40">
        <v>36.950000000000003</v>
      </c>
      <c r="J47" s="40">
        <v>36.950000000000003</v>
      </c>
      <c r="K47" s="39">
        <f t="shared" si="0"/>
        <v>38.428000000000004</v>
      </c>
      <c r="L47" s="52">
        <f t="shared" si="1"/>
        <v>6.0220600000000006</v>
      </c>
      <c r="M47" s="57">
        <f t="shared" si="2"/>
        <v>41.117960000000004</v>
      </c>
      <c r="N47" s="61">
        <f t="shared" si="3"/>
        <v>6.0220600000000006</v>
      </c>
      <c r="O47" s="71">
        <v>45.721159250844529</v>
      </c>
      <c r="P47" s="67">
        <f t="shared" si="4"/>
        <v>8.088280000000001</v>
      </c>
    </row>
    <row r="48" spans="1:16" ht="18.75">
      <c r="A48" s="13">
        <v>534008</v>
      </c>
      <c r="B48" s="14" t="s">
        <v>42</v>
      </c>
      <c r="C48" s="15" t="s">
        <v>1719</v>
      </c>
      <c r="D48" s="16" t="s">
        <v>51</v>
      </c>
      <c r="E48" s="14">
        <v>4</v>
      </c>
      <c r="F48" s="14" t="s">
        <v>1139</v>
      </c>
      <c r="G48" s="17">
        <v>1.5</v>
      </c>
      <c r="H48" s="12">
        <v>1.3240000000000001</v>
      </c>
      <c r="I48" s="40">
        <v>47.957930394100003</v>
      </c>
      <c r="J48" s="40">
        <v>47.957930394100003</v>
      </c>
      <c r="K48" s="39">
        <f t="shared" si="0"/>
        <v>49.876247609864002</v>
      </c>
      <c r="L48" s="52">
        <f t="shared" si="1"/>
        <v>9.0296800000000008</v>
      </c>
      <c r="M48" s="57">
        <f t="shared" si="2"/>
        <v>53.367584942554487</v>
      </c>
      <c r="N48" s="61">
        <f t="shared" si="3"/>
        <v>9.0296800000000008</v>
      </c>
      <c r="O48" s="71">
        <v>59.333728496432357</v>
      </c>
      <c r="P48" s="67">
        <f t="shared" si="4"/>
        <v>12.127840000000001</v>
      </c>
    </row>
    <row r="49" spans="1:16" ht="18.75">
      <c r="A49" s="13">
        <v>534009</v>
      </c>
      <c r="B49" s="14" t="s">
        <v>42</v>
      </c>
      <c r="C49" s="15" t="s">
        <v>1720</v>
      </c>
      <c r="D49" s="16" t="s">
        <v>52</v>
      </c>
      <c r="E49" s="14">
        <v>4</v>
      </c>
      <c r="F49" s="14" t="s">
        <v>1139</v>
      </c>
      <c r="G49" s="17">
        <v>2.5</v>
      </c>
      <c r="H49" s="12">
        <v>2.2069999999999999</v>
      </c>
      <c r="I49" s="40">
        <v>70.040413246300005</v>
      </c>
      <c r="J49" s="40">
        <v>70.040413246300005</v>
      </c>
      <c r="K49" s="39">
        <f t="shared" si="0"/>
        <v>72.842029776152003</v>
      </c>
      <c r="L49" s="52">
        <f t="shared" si="1"/>
        <v>15.051739999999999</v>
      </c>
      <c r="M49" s="57">
        <f t="shared" si="2"/>
        <v>77.940971860482648</v>
      </c>
      <c r="N49" s="61">
        <f t="shared" si="3"/>
        <v>15.051739999999999</v>
      </c>
      <c r="O49" s="71">
        <v>86.653427747419684</v>
      </c>
      <c r="P49" s="67">
        <f t="shared" si="4"/>
        <v>20.21612</v>
      </c>
    </row>
    <row r="50" spans="1:16" ht="18.75">
      <c r="A50" s="13">
        <v>534010</v>
      </c>
      <c r="B50" s="14" t="s">
        <v>42</v>
      </c>
      <c r="C50" s="15" t="s">
        <v>1721</v>
      </c>
      <c r="D50" s="16" t="s">
        <v>53</v>
      </c>
      <c r="E50" s="14">
        <v>3</v>
      </c>
      <c r="F50" s="14" t="s">
        <v>1139</v>
      </c>
      <c r="G50" s="17">
        <v>1.05</v>
      </c>
      <c r="H50" s="12">
        <v>0.71199999999999997</v>
      </c>
      <c r="I50" s="40">
        <v>29.094402738500005</v>
      </c>
      <c r="J50" s="40">
        <v>29.094402738500005</v>
      </c>
      <c r="K50" s="39">
        <f t="shared" si="0"/>
        <v>30.258178848040007</v>
      </c>
      <c r="L50" s="52">
        <f t="shared" si="1"/>
        <v>4.8558399999999997</v>
      </c>
      <c r="M50" s="57">
        <f t="shared" si="2"/>
        <v>32.376251367402809</v>
      </c>
      <c r="N50" s="61">
        <f t="shared" si="3"/>
        <v>4.8558399999999997</v>
      </c>
      <c r="O50" s="71">
        <v>36.008816050849383</v>
      </c>
      <c r="P50" s="67">
        <f t="shared" si="4"/>
        <v>6.5219199999999997</v>
      </c>
    </row>
    <row r="51" spans="1:16" ht="18.75">
      <c r="A51" s="13">
        <v>534011</v>
      </c>
      <c r="B51" s="14" t="s">
        <v>42</v>
      </c>
      <c r="C51" s="15" t="s">
        <v>1722</v>
      </c>
      <c r="D51" s="16" t="s">
        <v>54</v>
      </c>
      <c r="E51" s="14">
        <v>3</v>
      </c>
      <c r="F51" s="14" t="s">
        <v>1139</v>
      </c>
      <c r="G51" s="17">
        <v>1.42</v>
      </c>
      <c r="H51" s="12">
        <v>1.0680000000000001</v>
      </c>
      <c r="I51" s="40">
        <v>38.26729954000001</v>
      </c>
      <c r="J51" s="40">
        <v>38.26729954000001</v>
      </c>
      <c r="K51" s="39">
        <f t="shared" si="0"/>
        <v>39.797991521600011</v>
      </c>
      <c r="L51" s="52">
        <f t="shared" si="1"/>
        <v>7.2837600000000009</v>
      </c>
      <c r="M51" s="57">
        <f t="shared" si="2"/>
        <v>42.583850928112014</v>
      </c>
      <c r="N51" s="61">
        <f t="shared" si="3"/>
        <v>7.2837600000000009</v>
      </c>
      <c r="O51" s="71">
        <v>47.358601557827861</v>
      </c>
      <c r="P51" s="67">
        <f t="shared" si="4"/>
        <v>9.7828800000000005</v>
      </c>
    </row>
    <row r="52" spans="1:16" ht="18.75">
      <c r="A52" s="13">
        <v>534012</v>
      </c>
      <c r="B52" s="14" t="s">
        <v>42</v>
      </c>
      <c r="C52" s="15" t="s">
        <v>1723</v>
      </c>
      <c r="D52" s="16" t="s">
        <v>55</v>
      </c>
      <c r="E52" s="14">
        <v>3</v>
      </c>
      <c r="F52" s="14" t="s">
        <v>1139</v>
      </c>
      <c r="G52" s="17">
        <v>1.78</v>
      </c>
      <c r="H52" s="12">
        <v>1.4239999999999999</v>
      </c>
      <c r="I52" s="40">
        <v>57.299653517100005</v>
      </c>
      <c r="J52" s="40">
        <v>57.299653517100005</v>
      </c>
      <c r="K52" s="39">
        <f t="shared" si="0"/>
        <v>59.591639657784008</v>
      </c>
      <c r="L52" s="52">
        <f t="shared" si="1"/>
        <v>9.7116799999999994</v>
      </c>
      <c r="M52" s="57">
        <f t="shared" si="2"/>
        <v>63.763054433828891</v>
      </c>
      <c r="N52" s="61">
        <f t="shared" si="3"/>
        <v>9.7116799999999994</v>
      </c>
      <c r="O52" s="71">
        <v>70.896105690224516</v>
      </c>
      <c r="P52" s="67">
        <f t="shared" si="4"/>
        <v>13.043839999999999</v>
      </c>
    </row>
    <row r="53" spans="1:16" ht="18.75">
      <c r="A53" s="13">
        <v>534013</v>
      </c>
      <c r="B53" s="14" t="s">
        <v>42</v>
      </c>
      <c r="C53" s="15" t="s">
        <v>1724</v>
      </c>
      <c r="D53" s="16" t="s">
        <v>56</v>
      </c>
      <c r="E53" s="14">
        <v>3</v>
      </c>
      <c r="F53" s="14" t="s">
        <v>1139</v>
      </c>
      <c r="G53" s="17">
        <v>2.15</v>
      </c>
      <c r="H53" s="12">
        <v>1.78</v>
      </c>
      <c r="I53" s="40">
        <v>66.427529966200012</v>
      </c>
      <c r="J53" s="40">
        <v>66.427529966200012</v>
      </c>
      <c r="K53" s="39">
        <f t="shared" si="0"/>
        <v>69.08463116484802</v>
      </c>
      <c r="L53" s="52">
        <f t="shared" si="1"/>
        <v>12.139600000000002</v>
      </c>
      <c r="M53" s="57">
        <f t="shared" si="2"/>
        <v>73.920555346387388</v>
      </c>
      <c r="N53" s="61">
        <f t="shared" si="3"/>
        <v>12.139600000000002</v>
      </c>
      <c r="O53" s="71">
        <v>82.184059972171767</v>
      </c>
      <c r="P53" s="67">
        <f t="shared" si="4"/>
        <v>16.3048</v>
      </c>
    </row>
    <row r="54" spans="1:16" ht="18.75">
      <c r="A54" s="13">
        <v>534014</v>
      </c>
      <c r="B54" s="14" t="s">
        <v>42</v>
      </c>
      <c r="C54" s="15" t="s">
        <v>1725</v>
      </c>
      <c r="D54" s="16" t="s">
        <v>57</v>
      </c>
      <c r="E54" s="14">
        <v>3</v>
      </c>
      <c r="F54" s="14" t="s">
        <v>1139</v>
      </c>
      <c r="G54" s="17">
        <v>2.52</v>
      </c>
      <c r="H54" s="12">
        <v>2.1360000000000001</v>
      </c>
      <c r="I54" s="40">
        <v>77.401240863700011</v>
      </c>
      <c r="J54" s="40">
        <v>77.401240863700011</v>
      </c>
      <c r="K54" s="39">
        <f t="shared" si="0"/>
        <v>80.49729049824802</v>
      </c>
      <c r="L54" s="52">
        <f t="shared" si="1"/>
        <v>14.567520000000002</v>
      </c>
      <c r="M54" s="57">
        <f t="shared" si="2"/>
        <v>86.132100833125392</v>
      </c>
      <c r="N54" s="61">
        <f t="shared" si="3"/>
        <v>14.567520000000002</v>
      </c>
      <c r="O54" s="71">
        <v>95.764390285538312</v>
      </c>
      <c r="P54" s="67">
        <f t="shared" si="4"/>
        <v>19.565760000000001</v>
      </c>
    </row>
    <row r="55" spans="1:16" ht="18.75">
      <c r="A55" s="13">
        <v>534015</v>
      </c>
      <c r="B55" s="14" t="s">
        <v>42</v>
      </c>
      <c r="C55" s="15" t="s">
        <v>1726</v>
      </c>
      <c r="D55" s="16" t="s">
        <v>58</v>
      </c>
      <c r="E55" s="14">
        <v>3</v>
      </c>
      <c r="F55" s="14" t="s">
        <v>1139</v>
      </c>
      <c r="G55" s="17">
        <v>4.0999999999999996</v>
      </c>
      <c r="H55" s="12">
        <v>3.56</v>
      </c>
      <c r="I55" s="40">
        <v>124.61633544320001</v>
      </c>
      <c r="J55" s="40">
        <v>124.61633544320001</v>
      </c>
      <c r="K55" s="39">
        <f t="shared" si="0"/>
        <v>129.60098886092803</v>
      </c>
      <c r="L55" s="52">
        <f t="shared" si="1"/>
        <v>24.279200000000003</v>
      </c>
      <c r="M55" s="57">
        <f t="shared" si="2"/>
        <v>138.67305808119301</v>
      </c>
      <c r="N55" s="61">
        <f t="shared" si="3"/>
        <v>24.279200000000003</v>
      </c>
      <c r="O55" s="71">
        <v>154.18468690009365</v>
      </c>
      <c r="P55" s="67">
        <f t="shared" si="4"/>
        <v>32.6096</v>
      </c>
    </row>
    <row r="56" spans="1:16" ht="18.75">
      <c r="A56" s="13">
        <v>534016</v>
      </c>
      <c r="B56" s="14" t="s">
        <v>42</v>
      </c>
      <c r="C56" s="15" t="s">
        <v>1727</v>
      </c>
      <c r="D56" s="16" t="s">
        <v>59</v>
      </c>
      <c r="E56" s="14">
        <v>3</v>
      </c>
      <c r="F56" s="14" t="s">
        <v>1139</v>
      </c>
      <c r="G56" s="17">
        <v>1.24</v>
      </c>
      <c r="H56" s="12">
        <v>0.85399999999999998</v>
      </c>
      <c r="I56" s="40">
        <v>33.607693066600007</v>
      </c>
      <c r="J56" s="40">
        <v>33.607693066600007</v>
      </c>
      <c r="K56" s="39">
        <f t="shared" si="0"/>
        <v>34.952000789264005</v>
      </c>
      <c r="L56" s="52">
        <f t="shared" si="1"/>
        <v>5.8242799999999999</v>
      </c>
      <c r="M56" s="57">
        <f t="shared" si="2"/>
        <v>37.398640844512485</v>
      </c>
      <c r="N56" s="61">
        <f t="shared" si="3"/>
        <v>5.8242799999999999</v>
      </c>
      <c r="O56" s="71">
        <v>41.592041844412634</v>
      </c>
      <c r="P56" s="67">
        <f t="shared" si="4"/>
        <v>7.8226399999999998</v>
      </c>
    </row>
    <row r="57" spans="1:16" ht="18.75">
      <c r="A57" s="13">
        <v>534017</v>
      </c>
      <c r="B57" s="14" t="s">
        <v>42</v>
      </c>
      <c r="C57" s="15" t="s">
        <v>1728</v>
      </c>
      <c r="D57" s="16" t="s">
        <v>60</v>
      </c>
      <c r="E57" s="14">
        <v>3</v>
      </c>
      <c r="F57" s="14" t="s">
        <v>1139</v>
      </c>
      <c r="G57" s="17">
        <v>1.68</v>
      </c>
      <c r="H57" s="12">
        <v>1.282</v>
      </c>
      <c r="I57" s="40">
        <v>44.007394471000012</v>
      </c>
      <c r="J57" s="40">
        <v>44.007394471000012</v>
      </c>
      <c r="K57" s="39">
        <f t="shared" si="0"/>
        <v>45.767690249840015</v>
      </c>
      <c r="L57" s="52">
        <f t="shared" si="1"/>
        <v>8.7432400000000001</v>
      </c>
      <c r="M57" s="57">
        <f t="shared" si="2"/>
        <v>48.971428567328822</v>
      </c>
      <c r="N57" s="61">
        <f t="shared" si="3"/>
        <v>8.7432400000000001</v>
      </c>
      <c r="O57" s="71">
        <v>54.449469086678903</v>
      </c>
      <c r="P57" s="67">
        <f t="shared" si="4"/>
        <v>11.743120000000001</v>
      </c>
    </row>
    <row r="58" spans="1:16" ht="18.75">
      <c r="A58" s="13">
        <v>534018</v>
      </c>
      <c r="B58" s="14" t="s">
        <v>42</v>
      </c>
      <c r="C58" s="15" t="s">
        <v>1729</v>
      </c>
      <c r="D58" s="16" t="s">
        <v>61</v>
      </c>
      <c r="E58" s="14">
        <v>3</v>
      </c>
      <c r="F58" s="14" t="s">
        <v>1139</v>
      </c>
      <c r="G58" s="17">
        <v>2.12</v>
      </c>
      <c r="H58" s="12">
        <v>1.7090000000000001</v>
      </c>
      <c r="I58" s="40">
        <v>64.120236905699997</v>
      </c>
      <c r="J58" s="40">
        <v>64.120236905699997</v>
      </c>
      <c r="K58" s="39">
        <f t="shared" si="0"/>
        <v>66.685046381928004</v>
      </c>
      <c r="L58" s="52">
        <f t="shared" si="1"/>
        <v>11.655380000000001</v>
      </c>
      <c r="M58" s="57">
        <f t="shared" si="2"/>
        <v>71.352999628662971</v>
      </c>
      <c r="N58" s="61">
        <f t="shared" si="3"/>
        <v>11.655380000000001</v>
      </c>
      <c r="O58" s="71">
        <v>79.344565747910025</v>
      </c>
      <c r="P58" s="67">
        <f t="shared" si="4"/>
        <v>15.654440000000001</v>
      </c>
    </row>
    <row r="59" spans="1:16" ht="18.75">
      <c r="A59" s="13">
        <v>534019</v>
      </c>
      <c r="B59" s="14" t="s">
        <v>42</v>
      </c>
      <c r="C59" s="15" t="s">
        <v>1730</v>
      </c>
      <c r="D59" s="16" t="s">
        <v>62</v>
      </c>
      <c r="E59" s="14">
        <v>3</v>
      </c>
      <c r="F59" s="14" t="s">
        <v>1139</v>
      </c>
      <c r="G59" s="17">
        <v>2.5499999999999998</v>
      </c>
      <c r="H59" s="12">
        <v>2.1360000000000001</v>
      </c>
      <c r="I59" s="40">
        <v>70.749483796600003</v>
      </c>
      <c r="J59" s="40">
        <v>70.749483796600003</v>
      </c>
      <c r="K59" s="39">
        <f t="shared" si="0"/>
        <v>73.579463148464001</v>
      </c>
      <c r="L59" s="52">
        <f t="shared" si="1"/>
        <v>14.567520000000002</v>
      </c>
      <c r="M59" s="57">
        <f t="shared" si="2"/>
        <v>78.73002556885649</v>
      </c>
      <c r="N59" s="61">
        <f t="shared" si="3"/>
        <v>14.567520000000002</v>
      </c>
      <c r="O59" s="71">
        <v>87.545755085568402</v>
      </c>
      <c r="P59" s="67">
        <f t="shared" si="4"/>
        <v>19.565760000000001</v>
      </c>
    </row>
    <row r="60" spans="1:16" ht="18.75">
      <c r="A60" s="13">
        <v>534020</v>
      </c>
      <c r="B60" s="14" t="s">
        <v>42</v>
      </c>
      <c r="C60" s="15" t="s">
        <v>1731</v>
      </c>
      <c r="D60" s="16" t="s">
        <v>63</v>
      </c>
      <c r="E60" s="14">
        <v>3</v>
      </c>
      <c r="F60" s="14" t="s">
        <v>1139</v>
      </c>
      <c r="G60" s="17">
        <v>2.99</v>
      </c>
      <c r="H60" s="12">
        <v>2.5630000000000002</v>
      </c>
      <c r="I60" s="40">
        <v>89.601756364100027</v>
      </c>
      <c r="J60" s="40">
        <v>89.601756364100027</v>
      </c>
      <c r="K60" s="39">
        <f t="shared" si="0"/>
        <v>93.185826618664038</v>
      </c>
      <c r="L60" s="52">
        <f t="shared" si="1"/>
        <v>17.479660000000003</v>
      </c>
      <c r="M60" s="57">
        <f t="shared" si="2"/>
        <v>99.708834481970527</v>
      </c>
      <c r="N60" s="61">
        <f t="shared" si="3"/>
        <v>17.479660000000003</v>
      </c>
      <c r="O60" s="71">
        <v>110.85833921161057</v>
      </c>
      <c r="P60" s="67">
        <f t="shared" si="4"/>
        <v>23.477080000000001</v>
      </c>
    </row>
    <row r="61" spans="1:16" ht="18.75">
      <c r="A61" s="13">
        <v>534021</v>
      </c>
      <c r="B61" s="14" t="s">
        <v>42</v>
      </c>
      <c r="C61" s="15" t="s">
        <v>1732</v>
      </c>
      <c r="D61" s="16" t="s">
        <v>64</v>
      </c>
      <c r="E61" s="14">
        <v>3</v>
      </c>
      <c r="F61" s="14" t="s">
        <v>1139</v>
      </c>
      <c r="G61" s="17">
        <v>3.87</v>
      </c>
      <c r="H61" s="12">
        <v>3.4180000000000001</v>
      </c>
      <c r="I61" s="40">
        <v>115.99493795860003</v>
      </c>
      <c r="J61" s="40">
        <v>115.99493795860003</v>
      </c>
      <c r="K61" s="39">
        <f t="shared" si="0"/>
        <v>120.63473547694404</v>
      </c>
      <c r="L61" s="52">
        <f t="shared" si="1"/>
        <v>23.310760000000002</v>
      </c>
      <c r="M61" s="57">
        <f t="shared" si="2"/>
        <v>129.07916696033013</v>
      </c>
      <c r="N61" s="61">
        <f t="shared" si="3"/>
        <v>23.310760000000002</v>
      </c>
      <c r="O61" s="71">
        <v>143.52396992136826</v>
      </c>
      <c r="P61" s="67">
        <f t="shared" si="4"/>
        <v>31.308880000000002</v>
      </c>
    </row>
    <row r="62" spans="1:16" ht="18.75">
      <c r="A62" s="13">
        <v>534022</v>
      </c>
      <c r="B62" s="14" t="s">
        <v>42</v>
      </c>
      <c r="C62" s="15" t="s">
        <v>1733</v>
      </c>
      <c r="D62" s="16" t="s">
        <v>65</v>
      </c>
      <c r="E62" s="14">
        <v>3</v>
      </c>
      <c r="F62" s="14" t="s">
        <v>1139</v>
      </c>
      <c r="G62" s="17">
        <v>4.75</v>
      </c>
      <c r="H62" s="12">
        <v>4.2720000000000002</v>
      </c>
      <c r="I62" s="40">
        <v>143.11000000000001</v>
      </c>
      <c r="J62" s="40">
        <v>143.11000000000001</v>
      </c>
      <c r="K62" s="39">
        <f t="shared" si="0"/>
        <v>148.83440000000002</v>
      </c>
      <c r="L62" s="52">
        <f t="shared" si="1"/>
        <v>29.135040000000004</v>
      </c>
      <c r="M62" s="57">
        <f t="shared" si="2"/>
        <v>159.25280800000002</v>
      </c>
      <c r="N62" s="61">
        <f t="shared" si="3"/>
        <v>29.135040000000004</v>
      </c>
      <c r="O62" s="71">
        <v>177.06490206893716</v>
      </c>
      <c r="P62" s="67">
        <f t="shared" si="4"/>
        <v>39.131520000000002</v>
      </c>
    </row>
    <row r="63" spans="1:16" ht="18.75">
      <c r="A63" s="13">
        <v>534023</v>
      </c>
      <c r="B63" s="14" t="s">
        <v>42</v>
      </c>
      <c r="C63" s="15" t="s">
        <v>1734</v>
      </c>
      <c r="D63" s="16" t="s">
        <v>66</v>
      </c>
      <c r="E63" s="14">
        <v>2</v>
      </c>
      <c r="F63" s="14" t="s">
        <v>1139</v>
      </c>
      <c r="G63" s="17">
        <v>1.62</v>
      </c>
      <c r="H63" s="12">
        <v>1.139</v>
      </c>
      <c r="I63" s="40">
        <v>62.14</v>
      </c>
      <c r="J63" s="40">
        <v>62.14</v>
      </c>
      <c r="K63" s="39">
        <f t="shared" si="0"/>
        <v>64.625600000000006</v>
      </c>
      <c r="L63" s="52">
        <f t="shared" si="1"/>
        <v>7.7679800000000006</v>
      </c>
      <c r="M63" s="57">
        <f t="shared" si="2"/>
        <v>69.149392000000006</v>
      </c>
      <c r="N63" s="61">
        <f t="shared" si="3"/>
        <v>7.7679800000000006</v>
      </c>
      <c r="O63" s="71">
        <v>76.88836488265558</v>
      </c>
      <c r="P63" s="67">
        <f t="shared" si="4"/>
        <v>10.43324</v>
      </c>
    </row>
    <row r="64" spans="1:16" ht="18.75">
      <c r="A64" s="13">
        <v>534024</v>
      </c>
      <c r="B64" s="14" t="s">
        <v>42</v>
      </c>
      <c r="C64" s="15" t="s">
        <v>1735</v>
      </c>
      <c r="D64" s="16" t="s">
        <v>67</v>
      </c>
      <c r="E64" s="14">
        <v>2</v>
      </c>
      <c r="F64" s="14" t="s">
        <v>1139</v>
      </c>
      <c r="G64" s="17">
        <v>2.2000000000000002</v>
      </c>
      <c r="H64" s="12">
        <v>1.708</v>
      </c>
      <c r="I64" s="40">
        <v>65.900000000000006</v>
      </c>
      <c r="J64" s="40">
        <v>65.900000000000006</v>
      </c>
      <c r="K64" s="39">
        <f t="shared" si="0"/>
        <v>68.536000000000001</v>
      </c>
      <c r="L64" s="52">
        <f t="shared" si="1"/>
        <v>11.64856</v>
      </c>
      <c r="M64" s="57">
        <f t="shared" si="2"/>
        <v>73.333520000000007</v>
      </c>
      <c r="N64" s="61">
        <f t="shared" si="3"/>
        <v>11.64856</v>
      </c>
      <c r="O64" s="71">
        <v>81.542880906238281</v>
      </c>
      <c r="P64" s="67">
        <f t="shared" si="4"/>
        <v>15.64528</v>
      </c>
    </row>
    <row r="65" spans="1:16" ht="18.75">
      <c r="A65" s="13">
        <v>534025</v>
      </c>
      <c r="B65" s="14" t="s">
        <v>42</v>
      </c>
      <c r="C65" s="15" t="s">
        <v>1736</v>
      </c>
      <c r="D65" s="16" t="s">
        <v>68</v>
      </c>
      <c r="E65" s="14">
        <v>2</v>
      </c>
      <c r="F65" s="14" t="s">
        <v>1139</v>
      </c>
      <c r="G65" s="17">
        <v>2.78</v>
      </c>
      <c r="H65" s="12">
        <v>2.278</v>
      </c>
      <c r="I65" s="40">
        <v>77.400000000000006</v>
      </c>
      <c r="J65" s="40">
        <v>77.400000000000006</v>
      </c>
      <c r="K65" s="39">
        <f t="shared" si="0"/>
        <v>80.496000000000009</v>
      </c>
      <c r="L65" s="52">
        <f t="shared" si="1"/>
        <v>15.535960000000001</v>
      </c>
      <c r="M65" s="57">
        <f t="shared" si="2"/>
        <v>86.130720000000011</v>
      </c>
      <c r="N65" s="61">
        <f t="shared" si="3"/>
        <v>15.535960000000001</v>
      </c>
      <c r="O65" s="71">
        <v>95.76334964958906</v>
      </c>
      <c r="P65" s="67">
        <f t="shared" si="4"/>
        <v>20.866479999999999</v>
      </c>
    </row>
    <row r="66" spans="1:16" ht="18.75">
      <c r="A66" s="13">
        <v>534026</v>
      </c>
      <c r="B66" s="14" t="s">
        <v>42</v>
      </c>
      <c r="C66" s="15" t="s">
        <v>1737</v>
      </c>
      <c r="D66" s="16" t="s">
        <v>69</v>
      </c>
      <c r="E66" s="14">
        <v>2</v>
      </c>
      <c r="F66" s="14" t="s">
        <v>1139</v>
      </c>
      <c r="G66" s="17">
        <v>3.36</v>
      </c>
      <c r="H66" s="12">
        <v>2.8479999999999999</v>
      </c>
      <c r="I66" s="40">
        <v>92.31</v>
      </c>
      <c r="J66" s="40">
        <v>92.31</v>
      </c>
      <c r="K66" s="39">
        <f t="shared" si="0"/>
        <v>96.002400000000009</v>
      </c>
      <c r="L66" s="52">
        <f t="shared" si="1"/>
        <v>19.423359999999999</v>
      </c>
      <c r="M66" s="57">
        <f t="shared" si="2"/>
        <v>102.72256800000001</v>
      </c>
      <c r="N66" s="61">
        <f t="shared" si="3"/>
        <v>19.423359999999999</v>
      </c>
      <c r="O66" s="71">
        <v>114.21622866485781</v>
      </c>
      <c r="P66" s="67">
        <f t="shared" si="4"/>
        <v>26.087679999999999</v>
      </c>
    </row>
    <row r="67" spans="1:16" ht="18.75">
      <c r="A67" s="13">
        <v>534027</v>
      </c>
      <c r="B67" s="14" t="s">
        <v>42</v>
      </c>
      <c r="C67" s="15" t="s">
        <v>1738</v>
      </c>
      <c r="D67" s="16" t="s">
        <v>70</v>
      </c>
      <c r="E67" s="14">
        <v>2</v>
      </c>
      <c r="F67" s="14" t="s">
        <v>1139</v>
      </c>
      <c r="G67" s="17">
        <v>3.94</v>
      </c>
      <c r="H67" s="12">
        <v>3.4180000000000001</v>
      </c>
      <c r="I67" s="40">
        <v>119.42</v>
      </c>
      <c r="J67" s="40">
        <v>119.42</v>
      </c>
      <c r="K67" s="39">
        <f t="shared" si="0"/>
        <v>124.19680000000001</v>
      </c>
      <c r="L67" s="52">
        <f t="shared" si="1"/>
        <v>23.310760000000002</v>
      </c>
      <c r="M67" s="57">
        <f t="shared" si="2"/>
        <v>132.89057600000001</v>
      </c>
      <c r="N67" s="61">
        <f t="shared" si="3"/>
        <v>23.310760000000002</v>
      </c>
      <c r="O67" s="71">
        <v>147.75469337814133</v>
      </c>
      <c r="P67" s="67">
        <f t="shared" si="4"/>
        <v>31.308880000000002</v>
      </c>
    </row>
    <row r="68" spans="1:16" ht="18.75">
      <c r="A68" s="13">
        <v>534028</v>
      </c>
      <c r="B68" s="14" t="s">
        <v>42</v>
      </c>
      <c r="C68" s="15" t="s">
        <v>1739</v>
      </c>
      <c r="D68" s="16" t="s">
        <v>71</v>
      </c>
      <c r="E68" s="14">
        <v>2</v>
      </c>
      <c r="F68" s="14" t="s">
        <v>1139</v>
      </c>
      <c r="G68" s="17">
        <v>5.0999999999999996</v>
      </c>
      <c r="H68" s="12">
        <v>4.5570000000000004</v>
      </c>
      <c r="I68" s="40">
        <v>144.54</v>
      </c>
      <c r="J68" s="40">
        <v>144.54</v>
      </c>
      <c r="K68" s="39">
        <f t="shared" si="0"/>
        <v>150.32159999999999</v>
      </c>
      <c r="L68" s="52">
        <f t="shared" si="1"/>
        <v>31.078740000000003</v>
      </c>
      <c r="M68" s="57">
        <f t="shared" si="2"/>
        <v>160.844112</v>
      </c>
      <c r="N68" s="61">
        <f t="shared" si="3"/>
        <v>31.078740000000003</v>
      </c>
      <c r="O68" s="71">
        <v>178.83599025443218</v>
      </c>
      <c r="P68" s="67">
        <f t="shared" si="4"/>
        <v>41.742120000000007</v>
      </c>
    </row>
    <row r="69" spans="1:16" ht="18.75">
      <c r="A69" s="13">
        <v>534029</v>
      </c>
      <c r="B69" s="14" t="s">
        <v>42</v>
      </c>
      <c r="C69" s="15" t="s">
        <v>1740</v>
      </c>
      <c r="D69" s="16" t="s">
        <v>72</v>
      </c>
      <c r="E69" s="14">
        <v>2</v>
      </c>
      <c r="F69" s="14" t="s">
        <v>1139</v>
      </c>
      <c r="G69" s="17">
        <v>6.27</v>
      </c>
      <c r="H69" s="12">
        <v>5.6959999999999997</v>
      </c>
      <c r="I69" s="40">
        <v>211.67</v>
      </c>
      <c r="J69" s="40">
        <v>211.67</v>
      </c>
      <c r="K69" s="39">
        <f t="shared" si="0"/>
        <v>220.13679999999999</v>
      </c>
      <c r="L69" s="52">
        <f t="shared" si="1"/>
        <v>38.846719999999998</v>
      </c>
      <c r="M69" s="57">
        <f t="shared" si="2"/>
        <v>235.54637600000001</v>
      </c>
      <c r="N69" s="61">
        <f t="shared" si="3"/>
        <v>38.846719999999998</v>
      </c>
      <c r="O69" s="71">
        <v>261.89289330112433</v>
      </c>
      <c r="P69" s="67">
        <f t="shared" si="4"/>
        <v>52.175359999999998</v>
      </c>
    </row>
    <row r="70" spans="1:16" ht="18.75">
      <c r="A70" s="13">
        <v>534030</v>
      </c>
      <c r="B70" s="14" t="s">
        <v>42</v>
      </c>
      <c r="C70" s="15" t="s">
        <v>1741</v>
      </c>
      <c r="D70" s="16" t="s">
        <v>73</v>
      </c>
      <c r="E70" s="14">
        <v>2</v>
      </c>
      <c r="F70" s="14" t="s">
        <v>1139</v>
      </c>
      <c r="G70" s="17">
        <v>1.99</v>
      </c>
      <c r="H70" s="12">
        <v>1.4239999999999999</v>
      </c>
      <c r="I70" s="40">
        <v>75.75</v>
      </c>
      <c r="J70" s="40">
        <v>75.75</v>
      </c>
      <c r="K70" s="39">
        <f t="shared" si="0"/>
        <v>78.78</v>
      </c>
      <c r="L70" s="52">
        <f t="shared" si="1"/>
        <v>9.7116799999999994</v>
      </c>
      <c r="M70" s="57">
        <f t="shared" si="2"/>
        <v>84.294600000000003</v>
      </c>
      <c r="N70" s="61">
        <f t="shared" si="3"/>
        <v>9.7116799999999994</v>
      </c>
      <c r="O70" s="71">
        <v>93.723219711891375</v>
      </c>
      <c r="P70" s="67">
        <f t="shared" si="4"/>
        <v>13.043839999999999</v>
      </c>
    </row>
    <row r="71" spans="1:16" ht="18.75">
      <c r="A71" s="13">
        <v>534031</v>
      </c>
      <c r="B71" s="14" t="s">
        <v>42</v>
      </c>
      <c r="C71" s="15" t="s">
        <v>1742</v>
      </c>
      <c r="D71" s="16" t="s">
        <v>74</v>
      </c>
      <c r="E71" s="14">
        <v>2</v>
      </c>
      <c r="F71" s="14" t="s">
        <v>1139</v>
      </c>
      <c r="G71" s="17">
        <v>2.72</v>
      </c>
      <c r="H71" s="12">
        <v>2.1360000000000001</v>
      </c>
      <c r="I71" s="40">
        <v>92.12</v>
      </c>
      <c r="J71" s="40">
        <v>92.12</v>
      </c>
      <c r="K71" s="39">
        <f t="shared" si="0"/>
        <v>95.804800000000014</v>
      </c>
      <c r="L71" s="52">
        <f t="shared" si="1"/>
        <v>14.567520000000002</v>
      </c>
      <c r="M71" s="57">
        <f t="shared" si="2"/>
        <v>102.51113600000002</v>
      </c>
      <c r="N71" s="61">
        <f t="shared" si="3"/>
        <v>14.567520000000002</v>
      </c>
      <c r="O71" s="71">
        <v>113.97771013493319</v>
      </c>
      <c r="P71" s="67">
        <f t="shared" si="4"/>
        <v>19.565760000000001</v>
      </c>
    </row>
    <row r="72" spans="1:16" ht="18.75">
      <c r="A72" s="13">
        <v>534032</v>
      </c>
      <c r="B72" s="14" t="s">
        <v>42</v>
      </c>
      <c r="C72" s="15" t="s">
        <v>1743</v>
      </c>
      <c r="D72" s="16" t="s">
        <v>75</v>
      </c>
      <c r="E72" s="14">
        <v>2</v>
      </c>
      <c r="F72" s="14" t="s">
        <v>1139</v>
      </c>
      <c r="G72" s="17">
        <v>3.44</v>
      </c>
      <c r="H72" s="12">
        <v>2.8479999999999999</v>
      </c>
      <c r="I72" s="40">
        <v>120.11</v>
      </c>
      <c r="J72" s="40">
        <v>120.11</v>
      </c>
      <c r="K72" s="39">
        <f t="shared" si="0"/>
        <v>124.9144</v>
      </c>
      <c r="L72" s="52">
        <f t="shared" si="1"/>
        <v>19.423359999999999</v>
      </c>
      <c r="M72" s="57">
        <f t="shared" si="2"/>
        <v>133.65840800000001</v>
      </c>
      <c r="N72" s="61">
        <f t="shared" si="3"/>
        <v>19.423359999999999</v>
      </c>
      <c r="O72" s="71">
        <v>148.61157290510278</v>
      </c>
      <c r="P72" s="67">
        <f t="shared" si="4"/>
        <v>26.087679999999999</v>
      </c>
    </row>
    <row r="73" spans="1:16" ht="18.75">
      <c r="A73" s="13">
        <v>534033</v>
      </c>
      <c r="B73" s="14" t="s">
        <v>42</v>
      </c>
      <c r="C73" s="15" t="s">
        <v>1744</v>
      </c>
      <c r="D73" s="16" t="s">
        <v>76</v>
      </c>
      <c r="E73" s="14">
        <v>2</v>
      </c>
      <c r="F73" s="14" t="s">
        <v>1139</v>
      </c>
      <c r="G73" s="17">
        <v>4.16</v>
      </c>
      <c r="H73" s="12">
        <v>3.56</v>
      </c>
      <c r="I73" s="40">
        <v>128.76</v>
      </c>
      <c r="J73" s="40">
        <v>128.76</v>
      </c>
      <c r="K73" s="39">
        <f t="shared" si="0"/>
        <v>133.91039999999998</v>
      </c>
      <c r="L73" s="52">
        <f t="shared" si="1"/>
        <v>24.279200000000003</v>
      </c>
      <c r="M73" s="57">
        <f t="shared" si="2"/>
        <v>143.28412799999998</v>
      </c>
      <c r="N73" s="61">
        <f t="shared" si="3"/>
        <v>24.279200000000003</v>
      </c>
      <c r="O73" s="71">
        <v>159.31335214846666</v>
      </c>
      <c r="P73" s="67">
        <f t="shared" si="4"/>
        <v>32.6096</v>
      </c>
    </row>
    <row r="74" spans="1:16" ht="18.75">
      <c r="A74" s="13">
        <v>534034</v>
      </c>
      <c r="B74" s="14" t="s">
        <v>42</v>
      </c>
      <c r="C74" s="15" t="s">
        <v>1745</v>
      </c>
      <c r="D74" s="16" t="s">
        <v>77</v>
      </c>
      <c r="E74" s="14">
        <v>2</v>
      </c>
      <c r="F74" s="14" t="s">
        <v>1139</v>
      </c>
      <c r="G74" s="17">
        <v>4.8899999999999997</v>
      </c>
      <c r="H74" s="12">
        <v>4.2720000000000002</v>
      </c>
      <c r="I74" s="40">
        <v>155.66</v>
      </c>
      <c r="J74" s="40">
        <v>155.66</v>
      </c>
      <c r="K74" s="39">
        <f t="shared" ref="K74:K137" si="7">I74*1.04</f>
        <v>161.88640000000001</v>
      </c>
      <c r="L74" s="52">
        <f t="shared" ref="L74:L137" si="8">H74*6.82</f>
        <v>29.135040000000004</v>
      </c>
      <c r="M74" s="57">
        <f t="shared" ref="M74:M119" si="9">K74*1.07</f>
        <v>173.21844800000002</v>
      </c>
      <c r="N74" s="61">
        <f t="shared" ref="N74:N137" si="10">H74*6.82</f>
        <v>29.135040000000004</v>
      </c>
      <c r="O74" s="71">
        <v>192.58824958246578</v>
      </c>
      <c r="P74" s="67">
        <f t="shared" ref="P74:P137" si="11">H74*9.16</f>
        <v>39.131520000000002</v>
      </c>
    </row>
    <row r="75" spans="1:16" ht="18.75">
      <c r="A75" s="13">
        <v>534035</v>
      </c>
      <c r="B75" s="14" t="s">
        <v>42</v>
      </c>
      <c r="C75" s="15" t="s">
        <v>1746</v>
      </c>
      <c r="D75" s="16" t="s">
        <v>78</v>
      </c>
      <c r="E75" s="14">
        <v>2</v>
      </c>
      <c r="F75" s="14" t="s">
        <v>1139</v>
      </c>
      <c r="G75" s="17">
        <v>6.33</v>
      </c>
      <c r="H75" s="12">
        <v>5.6959999999999997</v>
      </c>
      <c r="I75" s="40">
        <v>201.26</v>
      </c>
      <c r="J75" s="40">
        <v>201.26</v>
      </c>
      <c r="K75" s="39">
        <f t="shared" si="7"/>
        <v>209.31039999999999</v>
      </c>
      <c r="L75" s="52">
        <f t="shared" si="8"/>
        <v>38.846719999999998</v>
      </c>
      <c r="M75" s="57">
        <f t="shared" si="9"/>
        <v>223.96212800000001</v>
      </c>
      <c r="N75" s="61">
        <f t="shared" si="10"/>
        <v>38.846719999999998</v>
      </c>
      <c r="O75" s="71">
        <v>249.01252351842268</v>
      </c>
      <c r="P75" s="67">
        <f t="shared" si="11"/>
        <v>52.175359999999998</v>
      </c>
    </row>
    <row r="76" spans="1:16" ht="18.75">
      <c r="A76" s="13">
        <v>534036</v>
      </c>
      <c r="B76" s="14" t="s">
        <v>42</v>
      </c>
      <c r="C76" s="15" t="s">
        <v>1747</v>
      </c>
      <c r="D76" s="16" t="s">
        <v>79</v>
      </c>
      <c r="E76" s="14">
        <v>2</v>
      </c>
      <c r="F76" s="14" t="s">
        <v>1139</v>
      </c>
      <c r="G76" s="17">
        <v>7.78</v>
      </c>
      <c r="H76" s="12">
        <v>7.12</v>
      </c>
      <c r="I76" s="40">
        <v>255.49</v>
      </c>
      <c r="J76" s="40">
        <v>255.49</v>
      </c>
      <c r="K76" s="39">
        <f t="shared" si="7"/>
        <v>265.70960000000002</v>
      </c>
      <c r="L76" s="52">
        <f t="shared" si="8"/>
        <v>48.558400000000006</v>
      </c>
      <c r="M76" s="57">
        <f t="shared" si="9"/>
        <v>284.30927200000002</v>
      </c>
      <c r="N76" s="61">
        <f t="shared" si="10"/>
        <v>48.558400000000006</v>
      </c>
      <c r="O76" s="71">
        <v>316.09742421026306</v>
      </c>
      <c r="P76" s="67">
        <f t="shared" si="11"/>
        <v>65.219200000000001</v>
      </c>
    </row>
    <row r="77" spans="1:16" ht="18.75">
      <c r="A77" s="13">
        <v>534037</v>
      </c>
      <c r="B77" s="14" t="s">
        <v>42</v>
      </c>
      <c r="C77" s="15" t="s">
        <v>1748</v>
      </c>
      <c r="D77" s="16" t="s">
        <v>80</v>
      </c>
      <c r="E77" s="14">
        <v>1</v>
      </c>
      <c r="F77" s="14" t="s">
        <v>1139</v>
      </c>
      <c r="G77" s="17">
        <v>3.37</v>
      </c>
      <c r="H77" s="12">
        <v>2.67</v>
      </c>
      <c r="I77" s="40">
        <v>105.24</v>
      </c>
      <c r="J77" s="40">
        <v>105.24</v>
      </c>
      <c r="K77" s="39">
        <f t="shared" si="7"/>
        <v>109.4496</v>
      </c>
      <c r="L77" s="52">
        <f t="shared" si="8"/>
        <v>18.209399999999999</v>
      </c>
      <c r="M77" s="57">
        <f t="shared" si="9"/>
        <v>117.11107200000001</v>
      </c>
      <c r="N77" s="61">
        <f t="shared" si="10"/>
        <v>18.209399999999999</v>
      </c>
      <c r="O77" s="71">
        <v>130.20870780950054</v>
      </c>
      <c r="P77" s="67">
        <f t="shared" si="11"/>
        <v>24.4572</v>
      </c>
    </row>
    <row r="78" spans="1:16" ht="18.75">
      <c r="A78" s="13">
        <v>534038</v>
      </c>
      <c r="B78" s="14" t="s">
        <v>42</v>
      </c>
      <c r="C78" s="15" t="s">
        <v>1749</v>
      </c>
      <c r="D78" s="16" t="s">
        <v>81</v>
      </c>
      <c r="E78" s="14">
        <v>1</v>
      </c>
      <c r="F78" s="14" t="s">
        <v>1139</v>
      </c>
      <c r="G78" s="17">
        <v>4.2699999999999996</v>
      </c>
      <c r="H78" s="12">
        <v>3.56</v>
      </c>
      <c r="I78" s="40">
        <v>126.96</v>
      </c>
      <c r="J78" s="40">
        <v>126.96</v>
      </c>
      <c r="K78" s="39">
        <f t="shared" si="7"/>
        <v>132.0384</v>
      </c>
      <c r="L78" s="52">
        <f t="shared" si="8"/>
        <v>24.279200000000003</v>
      </c>
      <c r="M78" s="57">
        <f t="shared" si="9"/>
        <v>141.28108800000001</v>
      </c>
      <c r="N78" s="61">
        <f t="shared" si="10"/>
        <v>24.279200000000003</v>
      </c>
      <c r="O78" s="71">
        <v>157.08258778504873</v>
      </c>
      <c r="P78" s="67">
        <f t="shared" si="11"/>
        <v>32.6096</v>
      </c>
    </row>
    <row r="79" spans="1:16" ht="18.75">
      <c r="A79" s="13">
        <v>534039</v>
      </c>
      <c r="B79" s="14" t="s">
        <v>42</v>
      </c>
      <c r="C79" s="15" t="s">
        <v>1750</v>
      </c>
      <c r="D79" s="16" t="s">
        <v>82</v>
      </c>
      <c r="E79" s="14">
        <v>1</v>
      </c>
      <c r="F79" s="14" t="s">
        <v>1139</v>
      </c>
      <c r="G79" s="17">
        <v>5.17</v>
      </c>
      <c r="H79" s="12">
        <v>4.45</v>
      </c>
      <c r="I79" s="40">
        <v>152.11000000000001</v>
      </c>
      <c r="J79" s="40">
        <v>152.11000000000001</v>
      </c>
      <c r="K79" s="39">
        <f t="shared" si="7"/>
        <v>158.19440000000003</v>
      </c>
      <c r="L79" s="52">
        <f t="shared" si="8"/>
        <v>30.349000000000004</v>
      </c>
      <c r="M79" s="57">
        <f t="shared" si="9"/>
        <v>169.26800800000004</v>
      </c>
      <c r="N79" s="61">
        <f t="shared" si="10"/>
        <v>30.349000000000004</v>
      </c>
      <c r="O79" s="71">
        <v>188.1964402766433</v>
      </c>
      <c r="P79" s="67">
        <f t="shared" si="11"/>
        <v>40.762</v>
      </c>
    </row>
    <row r="80" spans="1:16" ht="18.75">
      <c r="A80" s="13">
        <v>534040</v>
      </c>
      <c r="B80" s="14" t="s">
        <v>42</v>
      </c>
      <c r="C80" s="15" t="s">
        <v>1751</v>
      </c>
      <c r="D80" s="16" t="s">
        <v>83</v>
      </c>
      <c r="E80" s="14">
        <v>1</v>
      </c>
      <c r="F80" s="14" t="s">
        <v>1139</v>
      </c>
      <c r="G80" s="17">
        <v>6.07</v>
      </c>
      <c r="H80" s="12">
        <v>5.34</v>
      </c>
      <c r="I80" s="40">
        <v>196.78</v>
      </c>
      <c r="J80" s="40">
        <v>196.78</v>
      </c>
      <c r="K80" s="39">
        <f t="shared" si="7"/>
        <v>204.65120000000002</v>
      </c>
      <c r="L80" s="52">
        <f t="shared" si="8"/>
        <v>36.418799999999997</v>
      </c>
      <c r="M80" s="57">
        <f t="shared" si="9"/>
        <v>218.97678400000004</v>
      </c>
      <c r="N80" s="61">
        <f t="shared" si="10"/>
        <v>36.418799999999997</v>
      </c>
      <c r="O80" s="71">
        <v>243.4693294251237</v>
      </c>
      <c r="P80" s="67">
        <f t="shared" si="11"/>
        <v>48.914400000000001</v>
      </c>
    </row>
    <row r="81" spans="1:16" ht="18.75">
      <c r="A81" s="13">
        <v>534041</v>
      </c>
      <c r="B81" s="14" t="s">
        <v>42</v>
      </c>
      <c r="C81" s="15" t="s">
        <v>1752</v>
      </c>
      <c r="D81" s="16" t="s">
        <v>84</v>
      </c>
      <c r="E81" s="14">
        <v>1</v>
      </c>
      <c r="F81" s="14" t="s">
        <v>1139</v>
      </c>
      <c r="G81" s="17">
        <v>7.87</v>
      </c>
      <c r="H81" s="12">
        <v>7.12</v>
      </c>
      <c r="I81" s="40">
        <v>253.16</v>
      </c>
      <c r="J81" s="40">
        <v>253.16</v>
      </c>
      <c r="K81" s="39">
        <f t="shared" si="7"/>
        <v>263.28640000000001</v>
      </c>
      <c r="L81" s="52">
        <f t="shared" si="8"/>
        <v>48.558400000000006</v>
      </c>
      <c r="M81" s="57">
        <f t="shared" si="9"/>
        <v>281.71644800000001</v>
      </c>
      <c r="N81" s="61">
        <f t="shared" si="10"/>
        <v>48.558400000000006</v>
      </c>
      <c r="O81" s="71">
        <v>313.2179133670378</v>
      </c>
      <c r="P81" s="67">
        <f t="shared" si="11"/>
        <v>65.219200000000001</v>
      </c>
    </row>
    <row r="82" spans="1:16" ht="18.75">
      <c r="A82" s="13">
        <v>534042</v>
      </c>
      <c r="B82" s="14" t="s">
        <v>42</v>
      </c>
      <c r="C82" s="15" t="s">
        <v>1753</v>
      </c>
      <c r="D82" s="16" t="s">
        <v>85</v>
      </c>
      <c r="E82" s="14">
        <v>1</v>
      </c>
      <c r="F82" s="14" t="s">
        <v>1139</v>
      </c>
      <c r="G82" s="17">
        <v>9.68</v>
      </c>
      <c r="H82" s="12">
        <v>8.9</v>
      </c>
      <c r="I82" s="40">
        <v>321.55</v>
      </c>
      <c r="J82" s="40">
        <v>321.55</v>
      </c>
      <c r="K82" s="39">
        <f t="shared" si="7"/>
        <v>334.41200000000003</v>
      </c>
      <c r="L82" s="52">
        <f t="shared" si="8"/>
        <v>60.698000000000008</v>
      </c>
      <c r="M82" s="57">
        <f t="shared" si="9"/>
        <v>357.82084000000003</v>
      </c>
      <c r="N82" s="61">
        <f t="shared" si="10"/>
        <v>60.698000000000008</v>
      </c>
      <c r="O82" s="71">
        <v>397.83335533358775</v>
      </c>
      <c r="P82" s="67">
        <f t="shared" si="11"/>
        <v>81.524000000000001</v>
      </c>
    </row>
    <row r="83" spans="1:16" ht="18.75">
      <c r="A83" s="13">
        <v>534044</v>
      </c>
      <c r="B83" s="14" t="s">
        <v>42</v>
      </c>
      <c r="C83" s="15" t="s">
        <v>1754</v>
      </c>
      <c r="D83" s="16" t="s">
        <v>86</v>
      </c>
      <c r="E83" s="14">
        <v>1</v>
      </c>
      <c r="F83" s="14" t="s">
        <v>1139</v>
      </c>
      <c r="G83" s="17">
        <v>5.34</v>
      </c>
      <c r="H83" s="12">
        <v>4.4859999999999998</v>
      </c>
      <c r="I83" s="40">
        <v>195.86</v>
      </c>
      <c r="J83" s="40">
        <v>195.86</v>
      </c>
      <c r="K83" s="39">
        <f t="shared" si="7"/>
        <v>203.69440000000003</v>
      </c>
      <c r="L83" s="52">
        <f t="shared" si="8"/>
        <v>30.594519999999999</v>
      </c>
      <c r="M83" s="57">
        <f t="shared" si="9"/>
        <v>217.95300800000004</v>
      </c>
      <c r="N83" s="61">
        <f t="shared" si="10"/>
        <v>30.594519999999999</v>
      </c>
      <c r="O83" s="71">
        <v>242.32443096008362</v>
      </c>
      <c r="P83" s="67">
        <f t="shared" si="11"/>
        <v>41.091760000000001</v>
      </c>
    </row>
    <row r="84" spans="1:16" ht="18.75">
      <c r="A84" s="13">
        <v>534045</v>
      </c>
      <c r="B84" s="14" t="s">
        <v>42</v>
      </c>
      <c r="C84" s="15" t="s">
        <v>1755</v>
      </c>
      <c r="D84" s="16" t="s">
        <v>87</v>
      </c>
      <c r="E84" s="14">
        <v>1</v>
      </c>
      <c r="F84" s="14" t="s">
        <v>1139</v>
      </c>
      <c r="G84" s="17">
        <v>6.48</v>
      </c>
      <c r="H84" s="12">
        <v>5.6070000000000002</v>
      </c>
      <c r="I84" s="40">
        <v>229.45</v>
      </c>
      <c r="J84" s="40">
        <v>229.45</v>
      </c>
      <c r="K84" s="39">
        <f t="shared" si="7"/>
        <v>238.62799999999999</v>
      </c>
      <c r="L84" s="52">
        <f t="shared" si="8"/>
        <v>38.239740000000005</v>
      </c>
      <c r="M84" s="57">
        <f t="shared" si="9"/>
        <v>255.33196000000001</v>
      </c>
      <c r="N84" s="61">
        <f t="shared" si="10"/>
        <v>38.239740000000005</v>
      </c>
      <c r="O84" s="71">
        <v>283.89423487246972</v>
      </c>
      <c r="P84" s="67">
        <f t="shared" si="11"/>
        <v>51.360120000000002</v>
      </c>
    </row>
    <row r="85" spans="1:16" ht="18.75">
      <c r="A85" s="13">
        <v>534046</v>
      </c>
      <c r="B85" s="14" t="s">
        <v>42</v>
      </c>
      <c r="C85" s="15" t="s">
        <v>1756</v>
      </c>
      <c r="D85" s="16" t="s">
        <v>88</v>
      </c>
      <c r="E85" s="14">
        <v>1</v>
      </c>
      <c r="F85" s="14" t="s">
        <v>1139</v>
      </c>
      <c r="G85" s="17">
        <v>7.61</v>
      </c>
      <c r="H85" s="12">
        <v>6.7279999999999998</v>
      </c>
      <c r="I85" s="40">
        <v>279.57</v>
      </c>
      <c r="J85" s="40">
        <v>279.57</v>
      </c>
      <c r="K85" s="39">
        <f t="shared" si="7"/>
        <v>290.75279999999998</v>
      </c>
      <c r="L85" s="52">
        <f t="shared" si="8"/>
        <v>45.88496</v>
      </c>
      <c r="M85" s="57">
        <f t="shared" si="9"/>
        <v>311.10549600000002</v>
      </c>
      <c r="N85" s="61">
        <f t="shared" si="10"/>
        <v>45.88496</v>
      </c>
      <c r="O85" s="71">
        <v>345.89860230072156</v>
      </c>
      <c r="P85" s="67">
        <f t="shared" si="11"/>
        <v>61.628479999999996</v>
      </c>
    </row>
    <row r="86" spans="1:16" ht="18.75">
      <c r="A86" s="13">
        <v>534047</v>
      </c>
      <c r="B86" s="14" t="s">
        <v>42</v>
      </c>
      <c r="C86" s="15" t="s">
        <v>1757</v>
      </c>
      <c r="D86" s="16" t="s">
        <v>89</v>
      </c>
      <c r="E86" s="14">
        <v>1</v>
      </c>
      <c r="F86" s="14" t="s">
        <v>1139</v>
      </c>
      <c r="G86" s="17">
        <v>9.8800000000000008</v>
      </c>
      <c r="H86" s="12">
        <v>8.9710000000000001</v>
      </c>
      <c r="I86" s="40">
        <v>342.21</v>
      </c>
      <c r="J86" s="40">
        <v>342.21</v>
      </c>
      <c r="K86" s="39">
        <f t="shared" si="7"/>
        <v>355.89839999999998</v>
      </c>
      <c r="L86" s="52">
        <f t="shared" si="8"/>
        <v>61.182220000000001</v>
      </c>
      <c r="M86" s="57">
        <f t="shared" si="9"/>
        <v>380.81128799999999</v>
      </c>
      <c r="N86" s="61">
        <f t="shared" si="10"/>
        <v>61.182220000000001</v>
      </c>
      <c r="O86" s="71">
        <v>423.39674085404113</v>
      </c>
      <c r="P86" s="67">
        <f t="shared" si="11"/>
        <v>82.174360000000007</v>
      </c>
    </row>
    <row r="87" spans="1:16" ht="18.75">
      <c r="A87" s="13">
        <v>534048</v>
      </c>
      <c r="B87" s="14" t="s">
        <v>42</v>
      </c>
      <c r="C87" s="15" t="s">
        <v>1758</v>
      </c>
      <c r="D87" s="16" t="s">
        <v>90</v>
      </c>
      <c r="E87" s="14">
        <v>1</v>
      </c>
      <c r="F87" s="14" t="s">
        <v>1139</v>
      </c>
      <c r="G87" s="17">
        <v>12.14</v>
      </c>
      <c r="H87" s="12">
        <v>11.21</v>
      </c>
      <c r="I87" s="40">
        <v>431.22</v>
      </c>
      <c r="J87" s="40">
        <v>431.22</v>
      </c>
      <c r="K87" s="39">
        <f t="shared" si="7"/>
        <v>448.46880000000004</v>
      </c>
      <c r="L87" s="52">
        <f t="shared" si="8"/>
        <v>76.452200000000005</v>
      </c>
      <c r="M87" s="57">
        <f t="shared" si="9"/>
        <v>479.86161600000008</v>
      </c>
      <c r="N87" s="61">
        <f t="shared" si="10"/>
        <v>76.452200000000005</v>
      </c>
      <c r="O87" s="71">
        <v>533.52162133718059</v>
      </c>
      <c r="P87" s="67">
        <f t="shared" si="11"/>
        <v>102.68360000000001</v>
      </c>
    </row>
    <row r="88" spans="1:16" ht="18.75">
      <c r="A88" s="13">
        <v>534049</v>
      </c>
      <c r="B88" s="14" t="s">
        <v>42</v>
      </c>
      <c r="C88" s="15" t="s">
        <v>1759</v>
      </c>
      <c r="D88" s="16" t="s">
        <v>91</v>
      </c>
      <c r="E88" s="14">
        <v>1</v>
      </c>
      <c r="F88" s="14" t="s">
        <v>1139</v>
      </c>
      <c r="G88" s="17">
        <v>6.75</v>
      </c>
      <c r="H88" s="12">
        <v>5.6959999999999997</v>
      </c>
      <c r="I88" s="40">
        <v>250.29</v>
      </c>
      <c r="J88" s="40">
        <v>250.29</v>
      </c>
      <c r="K88" s="39">
        <f t="shared" si="7"/>
        <v>260.30160000000001</v>
      </c>
      <c r="L88" s="52">
        <f t="shared" si="8"/>
        <v>38.846719999999998</v>
      </c>
      <c r="M88" s="57">
        <f t="shared" si="9"/>
        <v>278.52271200000001</v>
      </c>
      <c r="N88" s="61">
        <f t="shared" si="10"/>
        <v>38.846719999999998</v>
      </c>
      <c r="O88" s="71">
        <v>309.67969501968241</v>
      </c>
      <c r="P88" s="67">
        <f t="shared" si="11"/>
        <v>52.175359999999998</v>
      </c>
    </row>
    <row r="89" spans="1:16" ht="18.75">
      <c r="A89" s="13">
        <v>534050</v>
      </c>
      <c r="B89" s="14" t="s">
        <v>42</v>
      </c>
      <c r="C89" s="15" t="s">
        <v>1760</v>
      </c>
      <c r="D89" s="16" t="s">
        <v>92</v>
      </c>
      <c r="E89" s="14">
        <v>1</v>
      </c>
      <c r="F89" s="14" t="s">
        <v>1139</v>
      </c>
      <c r="G89" s="17">
        <v>8.19</v>
      </c>
      <c r="H89" s="12">
        <v>7.12</v>
      </c>
      <c r="I89" s="40">
        <v>294.62</v>
      </c>
      <c r="J89" s="40">
        <v>294.62</v>
      </c>
      <c r="K89" s="39">
        <f t="shared" si="7"/>
        <v>306.40480000000002</v>
      </c>
      <c r="L89" s="52">
        <f t="shared" si="8"/>
        <v>48.558400000000006</v>
      </c>
      <c r="M89" s="57">
        <f t="shared" si="9"/>
        <v>327.85313600000006</v>
      </c>
      <c r="N89" s="61">
        <f t="shared" si="10"/>
        <v>48.558400000000006</v>
      </c>
      <c r="O89" s="71">
        <v>364.51440058003317</v>
      </c>
      <c r="P89" s="67">
        <f t="shared" si="11"/>
        <v>65.219200000000001</v>
      </c>
    </row>
    <row r="90" spans="1:16" ht="18.75">
      <c r="A90" s="13">
        <v>534051</v>
      </c>
      <c r="B90" s="14" t="s">
        <v>42</v>
      </c>
      <c r="C90" s="15" t="s">
        <v>1761</v>
      </c>
      <c r="D90" s="16" t="s">
        <v>93</v>
      </c>
      <c r="E90" s="14">
        <v>1</v>
      </c>
      <c r="F90" s="14" t="s">
        <v>1139</v>
      </c>
      <c r="G90" s="17">
        <v>9.6199999999999992</v>
      </c>
      <c r="H90" s="12">
        <v>8.5440000000000005</v>
      </c>
      <c r="I90" s="40">
        <v>372.71</v>
      </c>
      <c r="J90" s="40">
        <v>372.71</v>
      </c>
      <c r="K90" s="39">
        <f t="shared" si="7"/>
        <v>387.61840000000001</v>
      </c>
      <c r="L90" s="52">
        <f t="shared" si="8"/>
        <v>58.270080000000007</v>
      </c>
      <c r="M90" s="57">
        <f t="shared" si="9"/>
        <v>414.75168800000006</v>
      </c>
      <c r="N90" s="61">
        <f t="shared" si="10"/>
        <v>58.270080000000007</v>
      </c>
      <c r="O90" s="71">
        <v>461.12984975626688</v>
      </c>
      <c r="P90" s="67">
        <f t="shared" si="11"/>
        <v>78.263040000000004</v>
      </c>
    </row>
    <row r="91" spans="1:16" ht="18.75">
      <c r="A91" s="13">
        <v>534052</v>
      </c>
      <c r="B91" s="14" t="s">
        <v>42</v>
      </c>
      <c r="C91" s="15" t="s">
        <v>1762</v>
      </c>
      <c r="D91" s="16" t="s">
        <v>94</v>
      </c>
      <c r="E91" s="14">
        <v>1</v>
      </c>
      <c r="F91" s="14" t="s">
        <v>1139</v>
      </c>
      <c r="G91" s="17">
        <v>12.49</v>
      </c>
      <c r="H91" s="12">
        <v>11.391999999999999</v>
      </c>
      <c r="I91" s="40">
        <v>441.3</v>
      </c>
      <c r="J91" s="40">
        <v>441.3</v>
      </c>
      <c r="K91" s="39">
        <f t="shared" si="7"/>
        <v>458.95200000000006</v>
      </c>
      <c r="L91" s="52">
        <f t="shared" si="8"/>
        <v>77.693439999999995</v>
      </c>
      <c r="M91" s="57">
        <f t="shared" si="9"/>
        <v>491.07864000000006</v>
      </c>
      <c r="N91" s="61">
        <f t="shared" si="10"/>
        <v>77.693439999999995</v>
      </c>
      <c r="O91" s="71">
        <v>545.99046745589351</v>
      </c>
      <c r="P91" s="67">
        <f t="shared" si="11"/>
        <v>104.35072</v>
      </c>
    </row>
    <row r="92" spans="1:16" ht="18.75">
      <c r="A92" s="13">
        <v>534053</v>
      </c>
      <c r="B92" s="14" t="s">
        <v>42</v>
      </c>
      <c r="C92" s="15" t="s">
        <v>1763</v>
      </c>
      <c r="D92" s="16" t="s">
        <v>95</v>
      </c>
      <c r="E92" s="14">
        <v>1</v>
      </c>
      <c r="F92" s="14" t="s">
        <v>1139</v>
      </c>
      <c r="G92" s="17">
        <v>15.37</v>
      </c>
      <c r="H92" s="12">
        <v>14.24</v>
      </c>
      <c r="I92" s="40">
        <v>534.49</v>
      </c>
      <c r="J92" s="40">
        <v>534.49</v>
      </c>
      <c r="K92" s="39">
        <f t="shared" si="7"/>
        <v>555.86959999999999</v>
      </c>
      <c r="L92" s="52">
        <f t="shared" si="8"/>
        <v>97.116800000000012</v>
      </c>
      <c r="M92" s="57">
        <f t="shared" si="9"/>
        <v>594.78047200000003</v>
      </c>
      <c r="N92" s="61">
        <f t="shared" si="10"/>
        <v>97.116800000000012</v>
      </c>
      <c r="O92" s="71">
        <v>661.28491289169961</v>
      </c>
      <c r="P92" s="67">
        <f t="shared" si="11"/>
        <v>130.4384</v>
      </c>
    </row>
    <row r="93" spans="1:16" ht="18.75">
      <c r="A93" s="13">
        <v>534055</v>
      </c>
      <c r="B93" s="14" t="s">
        <v>42</v>
      </c>
      <c r="C93" s="15" t="s">
        <v>1764</v>
      </c>
      <c r="D93" s="16" t="s">
        <v>96</v>
      </c>
      <c r="E93" s="14">
        <v>1</v>
      </c>
      <c r="F93" s="14" t="s">
        <v>1139</v>
      </c>
      <c r="G93" s="17">
        <v>10.199999999999999</v>
      </c>
      <c r="H93" s="12">
        <v>8.9</v>
      </c>
      <c r="I93" s="40">
        <v>371.98</v>
      </c>
      <c r="J93" s="40">
        <v>371.98</v>
      </c>
      <c r="K93" s="39">
        <f t="shared" si="7"/>
        <v>386.85920000000004</v>
      </c>
      <c r="L93" s="52">
        <f t="shared" si="8"/>
        <v>60.698000000000008</v>
      </c>
      <c r="M93" s="57">
        <f t="shared" si="9"/>
        <v>413.93934400000006</v>
      </c>
      <c r="N93" s="61">
        <f t="shared" si="10"/>
        <v>60.698000000000008</v>
      </c>
      <c r="O93" s="71">
        <v>460.23447771068578</v>
      </c>
      <c r="P93" s="67">
        <f t="shared" si="11"/>
        <v>81.524000000000001</v>
      </c>
    </row>
    <row r="94" spans="1:16" ht="18.75">
      <c r="A94" s="13">
        <v>534056</v>
      </c>
      <c r="B94" s="14" t="s">
        <v>42</v>
      </c>
      <c r="C94" s="15" t="s">
        <v>1765</v>
      </c>
      <c r="D94" s="16" t="s">
        <v>97</v>
      </c>
      <c r="E94" s="14">
        <v>1</v>
      </c>
      <c r="F94" s="14" t="s">
        <v>1139</v>
      </c>
      <c r="G94" s="17">
        <v>11.99</v>
      </c>
      <c r="H94" s="12">
        <v>10.68</v>
      </c>
      <c r="I94" s="40">
        <v>461.93</v>
      </c>
      <c r="J94" s="40">
        <v>461.93</v>
      </c>
      <c r="K94" s="39">
        <f t="shared" si="7"/>
        <v>480.40720000000005</v>
      </c>
      <c r="L94" s="52">
        <f t="shared" si="8"/>
        <v>72.837599999999995</v>
      </c>
      <c r="M94" s="57">
        <f t="shared" si="9"/>
        <v>514.03570400000012</v>
      </c>
      <c r="N94" s="61">
        <f t="shared" si="10"/>
        <v>72.837599999999995</v>
      </c>
      <c r="O94" s="71">
        <v>571.51072206638742</v>
      </c>
      <c r="P94" s="67">
        <f t="shared" si="11"/>
        <v>97.828800000000001</v>
      </c>
    </row>
    <row r="95" spans="1:16" ht="18.75">
      <c r="A95" s="13">
        <v>534057</v>
      </c>
      <c r="B95" s="14" t="s">
        <v>42</v>
      </c>
      <c r="C95" s="15" t="s">
        <v>1766</v>
      </c>
      <c r="D95" s="16" t="s">
        <v>98</v>
      </c>
      <c r="E95" s="14">
        <v>1</v>
      </c>
      <c r="F95" s="14" t="s">
        <v>1139</v>
      </c>
      <c r="G95" s="17">
        <v>15.57</v>
      </c>
      <c r="H95" s="12">
        <v>14.24</v>
      </c>
      <c r="I95" s="40">
        <v>555.1</v>
      </c>
      <c r="J95" s="40">
        <v>555.1</v>
      </c>
      <c r="K95" s="39">
        <f t="shared" si="7"/>
        <v>577.30400000000009</v>
      </c>
      <c r="L95" s="52">
        <f t="shared" si="8"/>
        <v>97.116800000000012</v>
      </c>
      <c r="M95" s="57">
        <f t="shared" si="9"/>
        <v>617.71528000000012</v>
      </c>
      <c r="N95" s="61">
        <f t="shared" si="10"/>
        <v>97.116800000000012</v>
      </c>
      <c r="O95" s="71">
        <v>686.77428173895782</v>
      </c>
      <c r="P95" s="67">
        <f t="shared" si="11"/>
        <v>130.4384</v>
      </c>
    </row>
    <row r="96" spans="1:16" ht="18.75">
      <c r="A96" s="13">
        <v>534058</v>
      </c>
      <c r="B96" s="14" t="s">
        <v>42</v>
      </c>
      <c r="C96" s="15" t="s">
        <v>1767</v>
      </c>
      <c r="D96" s="16" t="s">
        <v>99</v>
      </c>
      <c r="E96" s="14">
        <v>1</v>
      </c>
      <c r="F96" s="14" t="s">
        <v>1139</v>
      </c>
      <c r="G96" s="17">
        <v>19.16</v>
      </c>
      <c r="H96" s="12">
        <v>17.8</v>
      </c>
      <c r="I96" s="40">
        <v>656.04</v>
      </c>
      <c r="J96" s="40">
        <v>656.04</v>
      </c>
      <c r="K96" s="39">
        <f t="shared" si="7"/>
        <v>682.28160000000003</v>
      </c>
      <c r="L96" s="52">
        <f t="shared" si="8"/>
        <v>121.39600000000002</v>
      </c>
      <c r="M96" s="57">
        <f t="shared" si="9"/>
        <v>730.04131200000006</v>
      </c>
      <c r="N96" s="61">
        <f t="shared" si="10"/>
        <v>121.39600000000002</v>
      </c>
      <c r="O96" s="71">
        <v>811.66300959446562</v>
      </c>
      <c r="P96" s="67">
        <f t="shared" si="11"/>
        <v>163.048</v>
      </c>
    </row>
    <row r="97" spans="1:16" ht="18.75">
      <c r="A97" s="13">
        <v>534059</v>
      </c>
      <c r="B97" s="14" t="s">
        <v>42</v>
      </c>
      <c r="C97" s="15" t="s">
        <v>1768</v>
      </c>
      <c r="D97" s="16" t="s">
        <v>100</v>
      </c>
      <c r="E97" s="14">
        <v>1</v>
      </c>
      <c r="F97" s="14" t="s">
        <v>1139</v>
      </c>
      <c r="G97" s="17">
        <v>22.74</v>
      </c>
      <c r="H97" s="12">
        <v>21.36</v>
      </c>
      <c r="I97" s="40">
        <v>835.35</v>
      </c>
      <c r="J97" s="40">
        <v>835.35</v>
      </c>
      <c r="K97" s="39">
        <f t="shared" si="7"/>
        <v>868.76400000000001</v>
      </c>
      <c r="L97" s="52">
        <f t="shared" si="8"/>
        <v>145.67519999999999</v>
      </c>
      <c r="M97" s="57">
        <f t="shared" si="9"/>
        <v>929.57748000000004</v>
      </c>
      <c r="N97" s="61">
        <f t="shared" si="10"/>
        <v>145.67519999999999</v>
      </c>
      <c r="O97" s="71">
        <v>1033.5072605525113</v>
      </c>
      <c r="P97" s="67">
        <f t="shared" si="11"/>
        <v>195.6576</v>
      </c>
    </row>
    <row r="98" spans="1:16" ht="18.75">
      <c r="A98" s="13">
        <v>534060</v>
      </c>
      <c r="B98" s="14" t="s">
        <v>42</v>
      </c>
      <c r="C98" s="15" t="s">
        <v>1769</v>
      </c>
      <c r="D98" s="16" t="s">
        <v>101</v>
      </c>
      <c r="E98" s="14">
        <v>1</v>
      </c>
      <c r="F98" s="14" t="s">
        <v>1139</v>
      </c>
      <c r="G98" s="17">
        <v>23.5</v>
      </c>
      <c r="H98" s="12">
        <v>21.36</v>
      </c>
      <c r="I98" s="40">
        <v>835.35</v>
      </c>
      <c r="J98" s="40">
        <v>835.35</v>
      </c>
      <c r="K98" s="39">
        <f t="shared" si="7"/>
        <v>868.76400000000001</v>
      </c>
      <c r="L98" s="52">
        <f t="shared" si="8"/>
        <v>145.67519999999999</v>
      </c>
      <c r="M98" s="57">
        <f t="shared" si="9"/>
        <v>929.57748000000004</v>
      </c>
      <c r="N98" s="61">
        <f t="shared" si="10"/>
        <v>145.67519999999999</v>
      </c>
      <c r="O98" s="71">
        <v>1033.5182488704975</v>
      </c>
      <c r="P98" s="67">
        <f t="shared" si="11"/>
        <v>195.6576</v>
      </c>
    </row>
    <row r="99" spans="1:16" ht="18.75">
      <c r="A99" s="13">
        <v>534110</v>
      </c>
      <c r="B99" s="14" t="s">
        <v>42</v>
      </c>
      <c r="C99" s="15" t="s">
        <v>1770</v>
      </c>
      <c r="D99" s="16" t="s">
        <v>102</v>
      </c>
      <c r="E99" s="14">
        <v>5</v>
      </c>
      <c r="F99" s="14" t="s">
        <v>1139</v>
      </c>
      <c r="G99" s="17">
        <v>1.5750000000000002</v>
      </c>
      <c r="H99" s="17">
        <v>1.0680000000000001</v>
      </c>
      <c r="I99" s="43">
        <v>39.739999999999995</v>
      </c>
      <c r="J99" s="43">
        <v>39.739999999999995</v>
      </c>
      <c r="K99" s="39">
        <f t="shared" si="7"/>
        <v>41.329599999999999</v>
      </c>
      <c r="L99" s="52">
        <f t="shared" si="8"/>
        <v>7.2837600000000009</v>
      </c>
      <c r="M99" s="57">
        <f t="shared" si="9"/>
        <v>44.222672000000003</v>
      </c>
      <c r="N99" s="61">
        <f t="shared" si="10"/>
        <v>7.2837600000000009</v>
      </c>
      <c r="O99" s="71">
        <v>49.176165587186645</v>
      </c>
      <c r="P99" s="67">
        <f t="shared" si="11"/>
        <v>9.7828800000000005</v>
      </c>
    </row>
    <row r="100" spans="1:16" ht="18.75">
      <c r="A100" s="13">
        <v>534111</v>
      </c>
      <c r="B100" s="14" t="s">
        <v>42</v>
      </c>
      <c r="C100" s="15" t="s">
        <v>1771</v>
      </c>
      <c r="D100" s="16" t="s">
        <v>103</v>
      </c>
      <c r="E100" s="14">
        <v>5</v>
      </c>
      <c r="F100" s="14" t="s">
        <v>1139</v>
      </c>
      <c r="G100" s="17">
        <v>2.13</v>
      </c>
      <c r="H100" s="17">
        <v>1.6020000000000001</v>
      </c>
      <c r="I100" s="43">
        <v>55.15</v>
      </c>
      <c r="J100" s="43">
        <v>55.15</v>
      </c>
      <c r="K100" s="39">
        <f t="shared" si="7"/>
        <v>57.356000000000002</v>
      </c>
      <c r="L100" s="52">
        <f t="shared" si="8"/>
        <v>10.925640000000001</v>
      </c>
      <c r="M100" s="57">
        <f t="shared" si="9"/>
        <v>61.370920000000005</v>
      </c>
      <c r="N100" s="61">
        <f t="shared" si="10"/>
        <v>10.925640000000001</v>
      </c>
      <c r="O100" s="71">
        <v>68.24404020885828</v>
      </c>
      <c r="P100" s="67">
        <f t="shared" si="11"/>
        <v>14.674320000000002</v>
      </c>
    </row>
    <row r="101" spans="1:16" ht="18.75">
      <c r="A101" s="13">
        <v>534112</v>
      </c>
      <c r="B101" s="14" t="s">
        <v>42</v>
      </c>
      <c r="C101" s="15" t="s">
        <v>1772</v>
      </c>
      <c r="D101" s="24" t="s">
        <v>104</v>
      </c>
      <c r="E101" s="14">
        <v>5</v>
      </c>
      <c r="F101" s="14" t="s">
        <v>1139</v>
      </c>
      <c r="G101" s="17">
        <v>2.67</v>
      </c>
      <c r="H101" s="17">
        <v>2.1360000000000001</v>
      </c>
      <c r="I101" s="43">
        <v>83.97</v>
      </c>
      <c r="J101" s="43">
        <v>83.97</v>
      </c>
      <c r="K101" s="39">
        <f t="shared" si="7"/>
        <v>87.328800000000001</v>
      </c>
      <c r="L101" s="52">
        <f t="shared" si="8"/>
        <v>14.567520000000002</v>
      </c>
      <c r="M101" s="57">
        <f t="shared" si="9"/>
        <v>93.441816000000003</v>
      </c>
      <c r="N101" s="61">
        <f t="shared" si="10"/>
        <v>14.567520000000002</v>
      </c>
      <c r="O101" s="71">
        <v>103.89122177098366</v>
      </c>
      <c r="P101" s="67">
        <f t="shared" si="11"/>
        <v>19.565760000000001</v>
      </c>
    </row>
    <row r="102" spans="1:16" ht="18.75">
      <c r="A102" s="13">
        <v>534113</v>
      </c>
      <c r="B102" s="14" t="s">
        <v>42</v>
      </c>
      <c r="C102" s="15" t="s">
        <v>1773</v>
      </c>
      <c r="D102" s="16" t="s">
        <v>105</v>
      </c>
      <c r="E102" s="14">
        <v>5</v>
      </c>
      <c r="F102" s="14" t="s">
        <v>1139</v>
      </c>
      <c r="G102" s="17">
        <v>3.2249999999999996</v>
      </c>
      <c r="H102" s="17">
        <v>2.67</v>
      </c>
      <c r="I102" s="43">
        <v>99.47</v>
      </c>
      <c r="J102" s="43">
        <v>99.47</v>
      </c>
      <c r="K102" s="39">
        <f t="shared" si="7"/>
        <v>103.44880000000001</v>
      </c>
      <c r="L102" s="52">
        <f t="shared" si="8"/>
        <v>18.209399999999999</v>
      </c>
      <c r="M102" s="57">
        <f t="shared" si="9"/>
        <v>110.69021600000001</v>
      </c>
      <c r="N102" s="61">
        <f t="shared" si="10"/>
        <v>18.209399999999999</v>
      </c>
      <c r="O102" s="71">
        <v>123.07252902919764</v>
      </c>
      <c r="P102" s="67">
        <f t="shared" si="11"/>
        <v>24.4572</v>
      </c>
    </row>
    <row r="103" spans="1:16" ht="18.75">
      <c r="A103" s="13">
        <v>534114</v>
      </c>
      <c r="B103" s="14" t="s">
        <v>42</v>
      </c>
      <c r="C103" s="15" t="s">
        <v>1774</v>
      </c>
      <c r="D103" s="16" t="s">
        <v>106</v>
      </c>
      <c r="E103" s="14">
        <v>5</v>
      </c>
      <c r="F103" s="14" t="s">
        <v>1139</v>
      </c>
      <c r="G103" s="17">
        <v>3.7800000000000002</v>
      </c>
      <c r="H103" s="17">
        <v>3.2040000000000002</v>
      </c>
      <c r="I103" s="43">
        <v>117.2</v>
      </c>
      <c r="J103" s="43">
        <v>117.2</v>
      </c>
      <c r="K103" s="39">
        <f t="shared" si="7"/>
        <v>121.88800000000001</v>
      </c>
      <c r="L103" s="52">
        <f t="shared" si="8"/>
        <v>21.851280000000003</v>
      </c>
      <c r="M103" s="57">
        <f t="shared" si="9"/>
        <v>130.42016000000001</v>
      </c>
      <c r="N103" s="61">
        <f t="shared" si="10"/>
        <v>21.851280000000003</v>
      </c>
      <c r="O103" s="71">
        <v>145.001133888</v>
      </c>
      <c r="P103" s="67">
        <f t="shared" si="11"/>
        <v>29.348640000000003</v>
      </c>
    </row>
    <row r="104" spans="1:16" ht="18.75">
      <c r="A104" s="13">
        <v>534116</v>
      </c>
      <c r="B104" s="14" t="s">
        <v>42</v>
      </c>
      <c r="C104" s="15" t="s">
        <v>1775</v>
      </c>
      <c r="D104" s="24" t="s">
        <v>107</v>
      </c>
      <c r="E104" s="14">
        <v>5</v>
      </c>
      <c r="F104" s="14" t="s">
        <v>1139</v>
      </c>
      <c r="G104" s="17">
        <v>1.8599999999999999</v>
      </c>
      <c r="H104" s="17">
        <v>1.2809999999999999</v>
      </c>
      <c r="I104" s="43">
        <v>46.75</v>
      </c>
      <c r="J104" s="43">
        <v>46.75</v>
      </c>
      <c r="K104" s="39">
        <f t="shared" si="7"/>
        <v>48.620000000000005</v>
      </c>
      <c r="L104" s="52">
        <f t="shared" si="8"/>
        <v>8.736419999999999</v>
      </c>
      <c r="M104" s="57">
        <f t="shared" si="9"/>
        <v>52.023400000000009</v>
      </c>
      <c r="N104" s="61">
        <f t="shared" si="10"/>
        <v>8.736419999999999</v>
      </c>
      <c r="O104" s="71">
        <v>57.840283636256629</v>
      </c>
      <c r="P104" s="67">
        <f t="shared" si="11"/>
        <v>11.73396</v>
      </c>
    </row>
    <row r="105" spans="1:16" ht="18.75">
      <c r="A105" s="13">
        <v>534117</v>
      </c>
      <c r="B105" s="14" t="s">
        <v>42</v>
      </c>
      <c r="C105" s="15" t="s">
        <v>1776</v>
      </c>
      <c r="D105" s="16" t="s">
        <v>108</v>
      </c>
      <c r="E105" s="14">
        <v>5</v>
      </c>
      <c r="F105" s="14" t="s">
        <v>1139</v>
      </c>
      <c r="G105" s="17">
        <v>2.52</v>
      </c>
      <c r="H105" s="17">
        <v>1.923</v>
      </c>
      <c r="I105" s="43">
        <v>64.160000000000011</v>
      </c>
      <c r="J105" s="43">
        <v>64.160000000000011</v>
      </c>
      <c r="K105" s="39">
        <f t="shared" si="7"/>
        <v>66.726400000000012</v>
      </c>
      <c r="L105" s="52">
        <f t="shared" si="8"/>
        <v>13.11486</v>
      </c>
      <c r="M105" s="57">
        <f t="shared" si="9"/>
        <v>71.397248000000019</v>
      </c>
      <c r="N105" s="61">
        <f t="shared" si="10"/>
        <v>13.11486</v>
      </c>
      <c r="O105" s="71">
        <v>79.387816938709364</v>
      </c>
      <c r="P105" s="67">
        <f t="shared" si="11"/>
        <v>17.61468</v>
      </c>
    </row>
    <row r="106" spans="1:16" ht="18.75">
      <c r="A106" s="13">
        <v>534118</v>
      </c>
      <c r="B106" s="14" t="s">
        <v>42</v>
      </c>
      <c r="C106" s="15" t="s">
        <v>1777</v>
      </c>
      <c r="D106" s="16" t="s">
        <v>109</v>
      </c>
      <c r="E106" s="14">
        <v>5</v>
      </c>
      <c r="F106" s="14" t="s">
        <v>1139</v>
      </c>
      <c r="G106" s="17">
        <v>3.18</v>
      </c>
      <c r="H106" s="17">
        <v>2.5640000000000001</v>
      </c>
      <c r="I106" s="43">
        <v>95.14</v>
      </c>
      <c r="J106" s="43">
        <v>95.14</v>
      </c>
      <c r="K106" s="39">
        <f t="shared" si="7"/>
        <v>98.945599999999999</v>
      </c>
      <c r="L106" s="52">
        <f t="shared" si="8"/>
        <v>17.48648</v>
      </c>
      <c r="M106" s="57">
        <f t="shared" si="9"/>
        <v>105.871792</v>
      </c>
      <c r="N106" s="61">
        <f t="shared" si="10"/>
        <v>17.48648</v>
      </c>
      <c r="O106" s="71">
        <v>117.7093966557148</v>
      </c>
      <c r="P106" s="67">
        <f t="shared" si="11"/>
        <v>23.486240000000002</v>
      </c>
    </row>
    <row r="107" spans="1:16" ht="18.75">
      <c r="A107" s="13">
        <v>534119</v>
      </c>
      <c r="B107" s="14" t="s">
        <v>42</v>
      </c>
      <c r="C107" s="15" t="s">
        <v>1778</v>
      </c>
      <c r="D107" s="16" t="s">
        <v>110</v>
      </c>
      <c r="E107" s="14">
        <v>5</v>
      </c>
      <c r="F107" s="14" t="s">
        <v>1139</v>
      </c>
      <c r="G107" s="17">
        <v>3.8249999999999997</v>
      </c>
      <c r="H107" s="17">
        <v>3.2040000000000002</v>
      </c>
      <c r="I107" s="43">
        <v>107.47</v>
      </c>
      <c r="J107" s="43">
        <v>107.47</v>
      </c>
      <c r="K107" s="39">
        <f t="shared" si="7"/>
        <v>111.7688</v>
      </c>
      <c r="L107" s="52">
        <f t="shared" si="8"/>
        <v>21.851280000000003</v>
      </c>
      <c r="M107" s="57">
        <f t="shared" si="9"/>
        <v>119.59261600000001</v>
      </c>
      <c r="N107" s="61">
        <f t="shared" si="10"/>
        <v>21.851280000000003</v>
      </c>
      <c r="O107" s="71">
        <v>132.9717899304348</v>
      </c>
      <c r="P107" s="67">
        <f t="shared" si="11"/>
        <v>29.348640000000003</v>
      </c>
    </row>
    <row r="108" spans="1:16" ht="18.75">
      <c r="A108" s="13">
        <v>534120</v>
      </c>
      <c r="B108" s="14" t="s">
        <v>42</v>
      </c>
      <c r="C108" s="15" t="s">
        <v>1779</v>
      </c>
      <c r="D108" s="16" t="s">
        <v>111</v>
      </c>
      <c r="E108" s="14">
        <v>5</v>
      </c>
      <c r="F108" s="14" t="s">
        <v>1139</v>
      </c>
      <c r="G108" s="17">
        <v>4.4850000000000003</v>
      </c>
      <c r="H108" s="17">
        <v>3.8450000000000002</v>
      </c>
      <c r="I108" s="43">
        <v>137.25</v>
      </c>
      <c r="J108" s="43">
        <v>137.25</v>
      </c>
      <c r="K108" s="39">
        <f t="shared" si="7"/>
        <v>142.74</v>
      </c>
      <c r="L108" s="52">
        <f t="shared" si="8"/>
        <v>26.222900000000003</v>
      </c>
      <c r="M108" s="57">
        <f t="shared" si="9"/>
        <v>152.73180000000002</v>
      </c>
      <c r="N108" s="61">
        <f t="shared" si="10"/>
        <v>26.222900000000003</v>
      </c>
      <c r="O108" s="71">
        <v>169.82272859231219</v>
      </c>
      <c r="P108" s="67">
        <f t="shared" si="11"/>
        <v>35.220200000000006</v>
      </c>
    </row>
    <row r="109" spans="1:16" ht="18.75">
      <c r="A109" s="13">
        <v>534123</v>
      </c>
      <c r="B109" s="14" t="s">
        <v>42</v>
      </c>
      <c r="C109" s="15" t="s">
        <v>1780</v>
      </c>
      <c r="D109" s="16" t="s">
        <v>112</v>
      </c>
      <c r="E109" s="14">
        <v>2</v>
      </c>
      <c r="F109" s="14" t="s">
        <v>1139</v>
      </c>
      <c r="G109" s="17">
        <v>2.4300000000000002</v>
      </c>
      <c r="H109" s="17">
        <v>1.7090000000000001</v>
      </c>
      <c r="I109" s="43">
        <v>85.910000000000011</v>
      </c>
      <c r="J109" s="43">
        <v>85.910000000000011</v>
      </c>
      <c r="K109" s="39">
        <f t="shared" si="7"/>
        <v>89.346400000000017</v>
      </c>
      <c r="L109" s="52">
        <f t="shared" si="8"/>
        <v>11.655380000000001</v>
      </c>
      <c r="M109" s="57">
        <f t="shared" si="9"/>
        <v>95.600648000000021</v>
      </c>
      <c r="N109" s="61">
        <f t="shared" si="10"/>
        <v>11.655380000000001</v>
      </c>
      <c r="O109" s="71">
        <v>106.30367502779383</v>
      </c>
      <c r="P109" s="67">
        <f t="shared" si="11"/>
        <v>15.654440000000001</v>
      </c>
    </row>
    <row r="110" spans="1:16" ht="18.75">
      <c r="A110" s="13">
        <v>534124</v>
      </c>
      <c r="B110" s="14" t="s">
        <v>42</v>
      </c>
      <c r="C110" s="15" t="s">
        <v>1781</v>
      </c>
      <c r="D110" s="16" t="s">
        <v>113</v>
      </c>
      <c r="E110" s="14">
        <v>2</v>
      </c>
      <c r="F110" s="14" t="s">
        <v>1139</v>
      </c>
      <c r="G110" s="17">
        <v>3.3000000000000003</v>
      </c>
      <c r="H110" s="17">
        <v>2.5619999999999998</v>
      </c>
      <c r="I110" s="43">
        <v>96.490000000000009</v>
      </c>
      <c r="J110" s="43">
        <v>96.490000000000009</v>
      </c>
      <c r="K110" s="39">
        <f t="shared" si="7"/>
        <v>100.34960000000001</v>
      </c>
      <c r="L110" s="52">
        <f t="shared" si="8"/>
        <v>17.472839999999998</v>
      </c>
      <c r="M110" s="57">
        <f t="shared" si="9"/>
        <v>107.37407200000001</v>
      </c>
      <c r="N110" s="61">
        <f t="shared" si="10"/>
        <v>17.472839999999998</v>
      </c>
      <c r="O110" s="71">
        <v>119.38174881951602</v>
      </c>
      <c r="P110" s="67">
        <f t="shared" si="11"/>
        <v>23.467919999999999</v>
      </c>
    </row>
    <row r="111" spans="1:16" ht="18.75">
      <c r="A111" s="13">
        <v>534125</v>
      </c>
      <c r="B111" s="14" t="s">
        <v>42</v>
      </c>
      <c r="C111" s="15" t="s">
        <v>1782</v>
      </c>
      <c r="D111" s="16" t="s">
        <v>114</v>
      </c>
      <c r="E111" s="14">
        <v>2</v>
      </c>
      <c r="F111" s="14" t="s">
        <v>1139</v>
      </c>
      <c r="G111" s="17">
        <v>4.17</v>
      </c>
      <c r="H111" s="17">
        <v>3.4169999999999998</v>
      </c>
      <c r="I111" s="43">
        <v>116.81</v>
      </c>
      <c r="J111" s="43">
        <v>116.81</v>
      </c>
      <c r="K111" s="39">
        <f t="shared" si="7"/>
        <v>121.48240000000001</v>
      </c>
      <c r="L111" s="52">
        <f t="shared" si="8"/>
        <v>23.303940000000001</v>
      </c>
      <c r="M111" s="57">
        <f t="shared" si="9"/>
        <v>129.98616800000002</v>
      </c>
      <c r="N111" s="61">
        <f t="shared" si="10"/>
        <v>23.303940000000001</v>
      </c>
      <c r="O111" s="71">
        <v>144.52395994223673</v>
      </c>
      <c r="P111" s="67">
        <f t="shared" si="11"/>
        <v>31.299719999999997</v>
      </c>
    </row>
    <row r="112" spans="1:16" ht="18.75">
      <c r="A112" s="13">
        <v>534126</v>
      </c>
      <c r="B112" s="14" t="s">
        <v>42</v>
      </c>
      <c r="C112" s="15" t="s">
        <v>1783</v>
      </c>
      <c r="D112" s="16" t="s">
        <v>115</v>
      </c>
      <c r="E112" s="14">
        <v>2</v>
      </c>
      <c r="F112" s="14" t="s">
        <v>1139</v>
      </c>
      <c r="G112" s="17">
        <v>5.04</v>
      </c>
      <c r="H112" s="17">
        <v>4.2720000000000002</v>
      </c>
      <c r="I112" s="43">
        <v>141.44</v>
      </c>
      <c r="J112" s="43">
        <v>141.44</v>
      </c>
      <c r="K112" s="39">
        <f t="shared" si="7"/>
        <v>147.0976</v>
      </c>
      <c r="L112" s="52">
        <f t="shared" si="8"/>
        <v>29.135040000000004</v>
      </c>
      <c r="M112" s="57">
        <f t="shared" si="9"/>
        <v>157.39443200000002</v>
      </c>
      <c r="N112" s="61">
        <f t="shared" si="10"/>
        <v>29.135040000000004</v>
      </c>
      <c r="O112" s="71">
        <v>174.99755496317604</v>
      </c>
      <c r="P112" s="67">
        <f t="shared" si="11"/>
        <v>39.131520000000002</v>
      </c>
    </row>
    <row r="113" spans="1:16" ht="18.75">
      <c r="A113" s="13">
        <v>534127</v>
      </c>
      <c r="B113" s="14" t="s">
        <v>42</v>
      </c>
      <c r="C113" s="15" t="s">
        <v>1784</v>
      </c>
      <c r="D113" s="16" t="s">
        <v>116</v>
      </c>
      <c r="E113" s="14">
        <v>2</v>
      </c>
      <c r="F113" s="14" t="s">
        <v>1139</v>
      </c>
      <c r="G113" s="17">
        <v>5.91</v>
      </c>
      <c r="H113" s="17">
        <v>5.1269999999999998</v>
      </c>
      <c r="I113" s="43">
        <v>185.47</v>
      </c>
      <c r="J113" s="43">
        <v>185.47</v>
      </c>
      <c r="K113" s="39">
        <f t="shared" si="7"/>
        <v>192.8888</v>
      </c>
      <c r="L113" s="52">
        <f t="shared" si="8"/>
        <v>34.966140000000003</v>
      </c>
      <c r="M113" s="57">
        <f t="shared" si="9"/>
        <v>206.39101600000001</v>
      </c>
      <c r="N113" s="61">
        <f t="shared" si="10"/>
        <v>34.966140000000003</v>
      </c>
      <c r="O113" s="71">
        <v>229.46841043974126</v>
      </c>
      <c r="P113" s="67">
        <f t="shared" si="11"/>
        <v>46.963319999999996</v>
      </c>
    </row>
    <row r="114" spans="1:16" ht="18.75">
      <c r="A114" s="13">
        <v>534128</v>
      </c>
      <c r="B114" s="14" t="s">
        <v>42</v>
      </c>
      <c r="C114" s="15" t="s">
        <v>1785</v>
      </c>
      <c r="D114" s="16" t="s">
        <v>117</v>
      </c>
      <c r="E114" s="14">
        <v>2</v>
      </c>
      <c r="F114" s="14" t="s">
        <v>1139</v>
      </c>
      <c r="G114" s="17">
        <v>7.6499999999999995</v>
      </c>
      <c r="H114" s="17">
        <v>6.8360000000000003</v>
      </c>
      <c r="I114" s="43">
        <v>229.28</v>
      </c>
      <c r="J114" s="43">
        <v>229.28</v>
      </c>
      <c r="K114" s="39">
        <f t="shared" si="7"/>
        <v>238.4512</v>
      </c>
      <c r="L114" s="52">
        <f t="shared" si="8"/>
        <v>46.621520000000004</v>
      </c>
      <c r="M114" s="57">
        <f t="shared" si="9"/>
        <v>255.14278400000001</v>
      </c>
      <c r="N114" s="61">
        <f t="shared" si="10"/>
        <v>46.621520000000004</v>
      </c>
      <c r="O114" s="71">
        <v>283.66694935811557</v>
      </c>
      <c r="P114" s="67">
        <f t="shared" si="11"/>
        <v>62.617760000000004</v>
      </c>
    </row>
    <row r="115" spans="1:16" ht="18.75">
      <c r="A115" s="13">
        <v>534131</v>
      </c>
      <c r="B115" s="14" t="s">
        <v>42</v>
      </c>
      <c r="C115" s="15" t="s">
        <v>1786</v>
      </c>
      <c r="D115" s="16" t="s">
        <v>118</v>
      </c>
      <c r="E115" s="14">
        <v>2</v>
      </c>
      <c r="F115" s="14" t="s">
        <v>1139</v>
      </c>
      <c r="G115" s="17">
        <v>4.08</v>
      </c>
      <c r="H115" s="17">
        <v>3.2040000000000002</v>
      </c>
      <c r="I115" s="43">
        <v>123.25</v>
      </c>
      <c r="J115" s="43">
        <v>123.25</v>
      </c>
      <c r="K115" s="39">
        <f t="shared" si="7"/>
        <v>128.18</v>
      </c>
      <c r="L115" s="52">
        <f t="shared" si="8"/>
        <v>21.851280000000003</v>
      </c>
      <c r="M115" s="57">
        <f t="shared" si="9"/>
        <v>137.15260000000001</v>
      </c>
      <c r="N115" s="61">
        <f t="shared" si="10"/>
        <v>21.851280000000003</v>
      </c>
      <c r="O115" s="71">
        <v>152.49405964101729</v>
      </c>
      <c r="P115" s="67">
        <f t="shared" si="11"/>
        <v>29.348640000000003</v>
      </c>
    </row>
    <row r="116" spans="1:16" ht="18.75">
      <c r="A116" s="13">
        <v>534134</v>
      </c>
      <c r="B116" s="14" t="s">
        <v>42</v>
      </c>
      <c r="C116" s="15" t="s">
        <v>1787</v>
      </c>
      <c r="D116" s="16" t="s">
        <v>119</v>
      </c>
      <c r="E116" s="14">
        <v>2</v>
      </c>
      <c r="F116" s="14" t="s">
        <v>1139</v>
      </c>
      <c r="G116" s="17">
        <v>7.3349999999999991</v>
      </c>
      <c r="H116" s="17">
        <v>6.4080000000000004</v>
      </c>
      <c r="I116" s="43">
        <v>225.82999999999998</v>
      </c>
      <c r="J116" s="43">
        <v>225.82999999999998</v>
      </c>
      <c r="K116" s="39">
        <f t="shared" si="7"/>
        <v>234.86319999999998</v>
      </c>
      <c r="L116" s="52">
        <f t="shared" si="8"/>
        <v>43.702560000000005</v>
      </c>
      <c r="M116" s="57">
        <f t="shared" si="9"/>
        <v>251.30362399999999</v>
      </c>
      <c r="N116" s="61">
        <f t="shared" si="10"/>
        <v>43.702560000000005</v>
      </c>
      <c r="O116" s="71">
        <v>279.40546306642938</v>
      </c>
      <c r="P116" s="67">
        <f t="shared" si="11"/>
        <v>58.697280000000006</v>
      </c>
    </row>
    <row r="117" spans="1:16" ht="18.75">
      <c r="A117" s="13">
        <v>534137</v>
      </c>
      <c r="B117" s="14" t="s">
        <v>42</v>
      </c>
      <c r="C117" s="15" t="s">
        <v>1788</v>
      </c>
      <c r="D117" s="16" t="s">
        <v>120</v>
      </c>
      <c r="E117" s="14">
        <v>2</v>
      </c>
      <c r="F117" s="14" t="s">
        <v>1139</v>
      </c>
      <c r="G117" s="17">
        <v>5.0549999999999997</v>
      </c>
      <c r="H117" s="17">
        <v>4.0049999999999999</v>
      </c>
      <c r="I117" s="43">
        <v>144.76999999999998</v>
      </c>
      <c r="J117" s="43">
        <v>144.76999999999998</v>
      </c>
      <c r="K117" s="39">
        <f t="shared" si="7"/>
        <v>150.5608</v>
      </c>
      <c r="L117" s="52">
        <f t="shared" si="8"/>
        <v>27.3141</v>
      </c>
      <c r="M117" s="57">
        <f t="shared" si="9"/>
        <v>161.10005600000002</v>
      </c>
      <c r="N117" s="61">
        <f t="shared" si="10"/>
        <v>27.3141</v>
      </c>
      <c r="O117" s="71">
        <v>179.12537554840927</v>
      </c>
      <c r="P117" s="67">
        <f t="shared" si="11"/>
        <v>36.6858</v>
      </c>
    </row>
    <row r="118" spans="1:16" ht="18.75">
      <c r="A118" s="13">
        <v>534138</v>
      </c>
      <c r="B118" s="14" t="s">
        <v>42</v>
      </c>
      <c r="C118" s="15" t="s">
        <v>1789</v>
      </c>
      <c r="D118" s="16" t="s">
        <v>121</v>
      </c>
      <c r="E118" s="14">
        <v>2</v>
      </c>
      <c r="F118" s="14" t="s">
        <v>1139</v>
      </c>
      <c r="G118" s="17">
        <v>6.4049999999999994</v>
      </c>
      <c r="H118" s="17">
        <v>5.34</v>
      </c>
      <c r="I118" s="43">
        <v>181.10999999999999</v>
      </c>
      <c r="J118" s="43">
        <v>181.10999999999999</v>
      </c>
      <c r="K118" s="39">
        <f t="shared" si="7"/>
        <v>188.3544</v>
      </c>
      <c r="L118" s="52">
        <f t="shared" si="8"/>
        <v>36.418799999999997</v>
      </c>
      <c r="M118" s="57">
        <f t="shared" si="9"/>
        <v>201.539208</v>
      </c>
      <c r="N118" s="61">
        <f t="shared" si="10"/>
        <v>36.418799999999997</v>
      </c>
      <c r="O118" s="71">
        <v>224.08032239938336</v>
      </c>
      <c r="P118" s="67">
        <f t="shared" si="11"/>
        <v>48.914400000000001</v>
      </c>
    </row>
    <row r="119" spans="1:16" ht="18.75">
      <c r="A119" s="13">
        <v>534139</v>
      </c>
      <c r="B119" s="14" t="s">
        <v>42</v>
      </c>
      <c r="C119" s="15" t="s">
        <v>1790</v>
      </c>
      <c r="D119" s="16" t="s">
        <v>122</v>
      </c>
      <c r="E119" s="14">
        <v>2</v>
      </c>
      <c r="F119" s="14" t="s">
        <v>1139</v>
      </c>
      <c r="G119" s="17">
        <v>7.7549999999999999</v>
      </c>
      <c r="H119" s="17">
        <v>6.6749999999999998</v>
      </c>
      <c r="I119" s="43">
        <v>222.76999999999998</v>
      </c>
      <c r="J119" s="43">
        <v>222.76999999999998</v>
      </c>
      <c r="K119" s="39">
        <f t="shared" si="7"/>
        <v>231.68079999999998</v>
      </c>
      <c r="L119" s="52">
        <f t="shared" si="8"/>
        <v>45.523499999999999</v>
      </c>
      <c r="M119" s="57">
        <f t="shared" si="9"/>
        <v>247.89845599999998</v>
      </c>
      <c r="N119" s="61">
        <f t="shared" si="10"/>
        <v>45.523499999999999</v>
      </c>
      <c r="O119" s="71">
        <v>275.62007645149242</v>
      </c>
      <c r="P119" s="67">
        <f t="shared" si="11"/>
        <v>61.143000000000001</v>
      </c>
    </row>
    <row r="120" spans="1:16" ht="18.75">
      <c r="A120" s="13">
        <v>534400</v>
      </c>
      <c r="B120" s="14" t="s">
        <v>123</v>
      </c>
      <c r="C120" s="15" t="s">
        <v>1791</v>
      </c>
      <c r="D120" s="16" t="s">
        <v>124</v>
      </c>
      <c r="E120" s="14">
        <v>10</v>
      </c>
      <c r="F120" s="14" t="s">
        <v>1139</v>
      </c>
      <c r="G120" s="17">
        <v>9.5000000000000001E-2</v>
      </c>
      <c r="H120" s="12">
        <v>8.5999999999999993E-2</v>
      </c>
      <c r="I120" s="40">
        <v>11.171277</v>
      </c>
      <c r="J120" s="40">
        <v>11.171277</v>
      </c>
      <c r="K120" s="39">
        <f t="shared" si="7"/>
        <v>11.61812808</v>
      </c>
      <c r="L120" s="52">
        <f t="shared" si="8"/>
        <v>0.58651999999999993</v>
      </c>
      <c r="M120" s="57">
        <f>K120*1.08</f>
        <v>12.5475783264</v>
      </c>
      <c r="N120" s="61">
        <f t="shared" si="10"/>
        <v>0.58651999999999993</v>
      </c>
      <c r="O120" s="71">
        <v>13.216644238482088</v>
      </c>
      <c r="P120" s="67">
        <f t="shared" si="11"/>
        <v>0.7877599999999999</v>
      </c>
    </row>
    <row r="121" spans="1:16" ht="18.75">
      <c r="A121" s="13">
        <v>534401</v>
      </c>
      <c r="B121" s="14" t="s">
        <v>123</v>
      </c>
      <c r="C121" s="15" t="s">
        <v>1792</v>
      </c>
      <c r="D121" s="16" t="s">
        <v>125</v>
      </c>
      <c r="E121" s="14">
        <v>10</v>
      </c>
      <c r="F121" s="14" t="s">
        <v>1139</v>
      </c>
      <c r="G121" s="17">
        <v>0.11</v>
      </c>
      <c r="H121" s="12">
        <v>9.9000000000000005E-2</v>
      </c>
      <c r="I121" s="40">
        <v>13.208205</v>
      </c>
      <c r="J121" s="40">
        <v>13.208205</v>
      </c>
      <c r="K121" s="39">
        <f t="shared" si="7"/>
        <v>13.7365332</v>
      </c>
      <c r="L121" s="52">
        <f t="shared" si="8"/>
        <v>0.67518000000000011</v>
      </c>
      <c r="M121" s="57">
        <f t="shared" ref="M121:M184" si="12">K121*1.08</f>
        <v>14.835455856000001</v>
      </c>
      <c r="N121" s="61">
        <f t="shared" si="10"/>
        <v>0.67518000000000011</v>
      </c>
      <c r="O121" s="71">
        <v>15.629985544037266</v>
      </c>
      <c r="P121" s="67">
        <f t="shared" si="11"/>
        <v>0.90684000000000009</v>
      </c>
    </row>
    <row r="122" spans="1:16" ht="18.75">
      <c r="A122" s="13">
        <v>534402</v>
      </c>
      <c r="B122" s="14" t="s">
        <v>123</v>
      </c>
      <c r="C122" s="15" t="s">
        <v>1793</v>
      </c>
      <c r="D122" s="16" t="s">
        <v>126</v>
      </c>
      <c r="E122" s="14">
        <v>10</v>
      </c>
      <c r="F122" s="14" t="s">
        <v>1139</v>
      </c>
      <c r="G122" s="17">
        <v>0.15</v>
      </c>
      <c r="H122" s="12">
        <v>0.13500000000000001</v>
      </c>
      <c r="I122" s="40">
        <v>16.152202500000005</v>
      </c>
      <c r="J122" s="40">
        <v>16.152202500000005</v>
      </c>
      <c r="K122" s="39">
        <f t="shared" si="7"/>
        <v>16.798290600000005</v>
      </c>
      <c r="L122" s="52">
        <f t="shared" si="8"/>
        <v>0.92070000000000007</v>
      </c>
      <c r="M122" s="57">
        <f t="shared" si="12"/>
        <v>18.142153848000007</v>
      </c>
      <c r="N122" s="61">
        <f t="shared" si="10"/>
        <v>0.92070000000000007</v>
      </c>
      <c r="O122" s="71">
        <v>19.107779636641641</v>
      </c>
      <c r="P122" s="67">
        <f t="shared" si="11"/>
        <v>1.2366000000000001</v>
      </c>
    </row>
    <row r="123" spans="1:16" ht="18.75">
      <c r="A123" s="13">
        <v>534403</v>
      </c>
      <c r="B123" s="14" t="s">
        <v>123</v>
      </c>
      <c r="C123" s="15" t="s">
        <v>1794</v>
      </c>
      <c r="D123" s="16" t="s">
        <v>127</v>
      </c>
      <c r="E123" s="14">
        <v>10</v>
      </c>
      <c r="F123" s="14" t="s">
        <v>1139</v>
      </c>
      <c r="G123" s="17">
        <v>0.18</v>
      </c>
      <c r="H123" s="12">
        <v>0.16200000000000001</v>
      </c>
      <c r="I123" s="40">
        <v>18.427833000000003</v>
      </c>
      <c r="J123" s="40">
        <v>18.427833000000003</v>
      </c>
      <c r="K123" s="39">
        <f t="shared" si="7"/>
        <v>19.164946320000006</v>
      </c>
      <c r="L123" s="52">
        <f t="shared" si="8"/>
        <v>1.10484</v>
      </c>
      <c r="M123" s="57">
        <f t="shared" si="12"/>
        <v>20.698142025600006</v>
      </c>
      <c r="N123" s="61">
        <f t="shared" si="10"/>
        <v>1.10484</v>
      </c>
      <c r="O123" s="71">
        <v>21.796950635325604</v>
      </c>
      <c r="P123" s="67">
        <f t="shared" si="11"/>
        <v>1.4839200000000001</v>
      </c>
    </row>
    <row r="124" spans="1:16" ht="18.75">
      <c r="A124" s="13">
        <v>534404</v>
      </c>
      <c r="B124" s="14" t="s">
        <v>123</v>
      </c>
      <c r="C124" s="15" t="s">
        <v>1795</v>
      </c>
      <c r="D124" s="16" t="s">
        <v>128</v>
      </c>
      <c r="E124" s="14">
        <v>10</v>
      </c>
      <c r="F124" s="14" t="s">
        <v>1139</v>
      </c>
      <c r="G124" s="17">
        <v>0.22</v>
      </c>
      <c r="H124" s="12">
        <v>0.19800000000000001</v>
      </c>
      <c r="I124" s="40">
        <v>20.719377000000005</v>
      </c>
      <c r="J124" s="40">
        <v>20.719377000000005</v>
      </c>
      <c r="K124" s="39">
        <f t="shared" si="7"/>
        <v>21.548152080000005</v>
      </c>
      <c r="L124" s="52">
        <f t="shared" si="8"/>
        <v>1.3503600000000002</v>
      </c>
      <c r="M124" s="57">
        <f t="shared" si="12"/>
        <v>23.272004246400005</v>
      </c>
      <c r="N124" s="61">
        <f t="shared" si="10"/>
        <v>1.3503600000000002</v>
      </c>
      <c r="O124" s="71">
        <v>24.51788077027318</v>
      </c>
      <c r="P124" s="67">
        <f t="shared" si="11"/>
        <v>1.8136800000000002</v>
      </c>
    </row>
    <row r="125" spans="1:16" ht="18.75">
      <c r="A125" s="13">
        <v>534405</v>
      </c>
      <c r="B125" s="14" t="s">
        <v>123</v>
      </c>
      <c r="C125" s="15" t="s">
        <v>1796</v>
      </c>
      <c r="D125" s="16" t="s">
        <v>129</v>
      </c>
      <c r="E125" s="14">
        <v>10</v>
      </c>
      <c r="F125" s="14" t="s">
        <v>1139</v>
      </c>
      <c r="G125" s="17">
        <v>0.28000000000000003</v>
      </c>
      <c r="H125" s="12">
        <v>0.252</v>
      </c>
      <c r="I125" s="40">
        <v>27.100690500000002</v>
      </c>
      <c r="J125" s="40">
        <v>27.100690500000002</v>
      </c>
      <c r="K125" s="39">
        <f t="shared" si="7"/>
        <v>28.184718120000003</v>
      </c>
      <c r="L125" s="52">
        <f t="shared" si="8"/>
        <v>1.7186400000000002</v>
      </c>
      <c r="M125" s="57">
        <f t="shared" si="12"/>
        <v>30.439495569600005</v>
      </c>
      <c r="N125" s="61">
        <f t="shared" si="10"/>
        <v>1.7186400000000002</v>
      </c>
      <c r="O125" s="71">
        <v>32.042600871212379</v>
      </c>
      <c r="P125" s="67">
        <f t="shared" si="11"/>
        <v>2.3083200000000001</v>
      </c>
    </row>
    <row r="126" spans="1:16" ht="18.75">
      <c r="A126" s="13">
        <v>534406</v>
      </c>
      <c r="B126" s="14" t="s">
        <v>123</v>
      </c>
      <c r="C126" s="15" t="s">
        <v>1797</v>
      </c>
      <c r="D126" s="16" t="s">
        <v>130</v>
      </c>
      <c r="E126" s="14">
        <v>10</v>
      </c>
      <c r="F126" s="14" t="s">
        <v>1139</v>
      </c>
      <c r="G126" s="17">
        <v>0.35</v>
      </c>
      <c r="H126" s="12">
        <v>0.315</v>
      </c>
      <c r="I126" s="40">
        <v>31.492816500000004</v>
      </c>
      <c r="J126" s="40">
        <v>31.492816500000004</v>
      </c>
      <c r="K126" s="39">
        <f t="shared" si="7"/>
        <v>32.752529160000002</v>
      </c>
      <c r="L126" s="52">
        <f t="shared" si="8"/>
        <v>2.1483000000000003</v>
      </c>
      <c r="M126" s="57">
        <f t="shared" si="12"/>
        <v>35.372731492800007</v>
      </c>
      <c r="N126" s="61">
        <f t="shared" si="10"/>
        <v>2.1483000000000003</v>
      </c>
      <c r="O126" s="71">
        <v>37.236549705118492</v>
      </c>
      <c r="P126" s="67">
        <f t="shared" si="11"/>
        <v>2.8854000000000002</v>
      </c>
    </row>
    <row r="127" spans="1:16" ht="18.75">
      <c r="A127" s="13">
        <v>534407</v>
      </c>
      <c r="B127" s="14" t="s">
        <v>123</v>
      </c>
      <c r="C127" s="15" t="s">
        <v>1798</v>
      </c>
      <c r="D127" s="16" t="s">
        <v>131</v>
      </c>
      <c r="E127" s="14">
        <v>10</v>
      </c>
      <c r="F127" s="14" t="s">
        <v>1139</v>
      </c>
      <c r="G127" s="17">
        <v>0.19</v>
      </c>
      <c r="H127" s="12">
        <v>0.17199999999999999</v>
      </c>
      <c r="I127" s="40">
        <v>16.422732000000003</v>
      </c>
      <c r="J127" s="40">
        <v>16.422732000000003</v>
      </c>
      <c r="K127" s="39">
        <f t="shared" si="7"/>
        <v>17.079641280000004</v>
      </c>
      <c r="L127" s="52">
        <f t="shared" si="8"/>
        <v>1.1730399999999999</v>
      </c>
      <c r="M127" s="57">
        <f t="shared" si="12"/>
        <v>18.446012582400005</v>
      </c>
      <c r="N127" s="61">
        <f t="shared" si="10"/>
        <v>1.1730399999999999</v>
      </c>
      <c r="O127" s="71">
        <v>19.434256099706563</v>
      </c>
      <c r="P127" s="67">
        <f t="shared" si="11"/>
        <v>1.5755199999999998</v>
      </c>
    </row>
    <row r="128" spans="1:16" ht="18.75">
      <c r="A128" s="13">
        <v>534408</v>
      </c>
      <c r="B128" s="14" t="s">
        <v>123</v>
      </c>
      <c r="C128" s="15" t="s">
        <v>1799</v>
      </c>
      <c r="D128" s="16" t="s">
        <v>132</v>
      </c>
      <c r="E128" s="14">
        <v>10</v>
      </c>
      <c r="F128" s="14" t="s">
        <v>1139</v>
      </c>
      <c r="G128" s="17">
        <v>0.21</v>
      </c>
      <c r="H128" s="12">
        <v>0.189</v>
      </c>
      <c r="I128" s="40">
        <v>20.066923500000001</v>
      </c>
      <c r="J128" s="40">
        <v>20.066923500000001</v>
      </c>
      <c r="K128" s="39">
        <f t="shared" si="7"/>
        <v>20.869600440000003</v>
      </c>
      <c r="L128" s="52">
        <f t="shared" si="8"/>
        <v>1.28898</v>
      </c>
      <c r="M128" s="57">
        <f t="shared" si="12"/>
        <v>22.539168475200004</v>
      </c>
      <c r="N128" s="61">
        <f t="shared" si="10"/>
        <v>1.28898</v>
      </c>
      <c r="O128" s="71">
        <v>23.742840929779184</v>
      </c>
      <c r="P128" s="67">
        <f t="shared" si="11"/>
        <v>1.7312400000000001</v>
      </c>
    </row>
    <row r="129" spans="1:16" ht="18.75">
      <c r="A129" s="13">
        <v>534409</v>
      </c>
      <c r="B129" s="14" t="s">
        <v>123</v>
      </c>
      <c r="C129" s="15" t="s">
        <v>1800</v>
      </c>
      <c r="D129" s="16" t="s">
        <v>133</v>
      </c>
      <c r="E129" s="14">
        <v>10</v>
      </c>
      <c r="F129" s="14" t="s">
        <v>1139</v>
      </c>
      <c r="G129" s="17">
        <v>0.27</v>
      </c>
      <c r="H129" s="12">
        <v>0.24299999999999999</v>
      </c>
      <c r="I129" s="40">
        <v>23.870250000000002</v>
      </c>
      <c r="J129" s="40">
        <v>23.870250000000002</v>
      </c>
      <c r="K129" s="39">
        <f t="shared" si="7"/>
        <v>24.825060000000004</v>
      </c>
      <c r="L129" s="52">
        <f t="shared" si="8"/>
        <v>1.65726</v>
      </c>
      <c r="M129" s="57">
        <f t="shared" si="12"/>
        <v>26.811064800000008</v>
      </c>
      <c r="N129" s="61">
        <f t="shared" si="10"/>
        <v>1.65726</v>
      </c>
      <c r="O129" s="71">
        <v>28.236059782048262</v>
      </c>
      <c r="P129" s="67">
        <f t="shared" si="11"/>
        <v>2.2258800000000001</v>
      </c>
    </row>
    <row r="130" spans="1:16" ht="18.75">
      <c r="A130" s="13">
        <v>534410</v>
      </c>
      <c r="B130" s="14" t="s">
        <v>123</v>
      </c>
      <c r="C130" s="15" t="s">
        <v>1801</v>
      </c>
      <c r="D130" s="16" t="s">
        <v>134</v>
      </c>
      <c r="E130" s="14">
        <v>10</v>
      </c>
      <c r="F130" s="14" t="s">
        <v>1139</v>
      </c>
      <c r="G130" s="17">
        <v>0.33</v>
      </c>
      <c r="H130" s="12">
        <v>0.29699999999999999</v>
      </c>
      <c r="I130" s="40">
        <v>27.196171499999998</v>
      </c>
      <c r="J130" s="40">
        <v>27.196171499999998</v>
      </c>
      <c r="K130" s="39">
        <f t="shared" si="7"/>
        <v>28.284018360000001</v>
      </c>
      <c r="L130" s="52">
        <f t="shared" si="8"/>
        <v>2.0255399999999999</v>
      </c>
      <c r="M130" s="57">
        <f t="shared" si="12"/>
        <v>30.546739828800003</v>
      </c>
      <c r="N130" s="61">
        <f t="shared" si="10"/>
        <v>2.0255399999999999</v>
      </c>
      <c r="O130" s="71">
        <v>32.179117788726657</v>
      </c>
      <c r="P130" s="67">
        <f t="shared" si="11"/>
        <v>2.72052</v>
      </c>
    </row>
    <row r="131" spans="1:16" ht="18.75">
      <c r="A131" s="13">
        <v>534411</v>
      </c>
      <c r="B131" s="14" t="s">
        <v>123</v>
      </c>
      <c r="C131" s="15" t="s">
        <v>1802</v>
      </c>
      <c r="D131" s="16" t="s">
        <v>135</v>
      </c>
      <c r="E131" s="14">
        <v>10</v>
      </c>
      <c r="F131" s="14" t="s">
        <v>1139</v>
      </c>
      <c r="G131" s="17">
        <v>0.39</v>
      </c>
      <c r="H131" s="12">
        <v>0.35099999999999998</v>
      </c>
      <c r="I131" s="40">
        <v>31.413249000000004</v>
      </c>
      <c r="J131" s="40">
        <v>31.413249000000004</v>
      </c>
      <c r="K131" s="39">
        <f t="shared" si="7"/>
        <v>32.669778960000002</v>
      </c>
      <c r="L131" s="52">
        <f t="shared" si="8"/>
        <v>2.3938199999999998</v>
      </c>
      <c r="M131" s="57">
        <f t="shared" si="12"/>
        <v>35.283361276800008</v>
      </c>
      <c r="N131" s="61">
        <f t="shared" si="10"/>
        <v>2.3938199999999998</v>
      </c>
      <c r="O131" s="71">
        <v>37.140166721159176</v>
      </c>
      <c r="P131" s="67">
        <f t="shared" si="11"/>
        <v>3.21516</v>
      </c>
    </row>
    <row r="132" spans="1:16" ht="18.75">
      <c r="A132" s="13">
        <v>534412</v>
      </c>
      <c r="B132" s="14" t="s">
        <v>123</v>
      </c>
      <c r="C132" s="15" t="s">
        <v>1803</v>
      </c>
      <c r="D132" s="16" t="s">
        <v>136</v>
      </c>
      <c r="E132" s="14">
        <v>10</v>
      </c>
      <c r="F132" s="14" t="s">
        <v>1139</v>
      </c>
      <c r="G132" s="17">
        <v>0.52</v>
      </c>
      <c r="H132" s="12">
        <v>0.46800000000000003</v>
      </c>
      <c r="I132" s="40">
        <v>40.849954500000003</v>
      </c>
      <c r="J132" s="40">
        <v>40.849954500000003</v>
      </c>
      <c r="K132" s="39">
        <f t="shared" si="7"/>
        <v>42.483952680000002</v>
      </c>
      <c r="L132" s="52">
        <f t="shared" si="8"/>
        <v>3.1917600000000004</v>
      </c>
      <c r="M132" s="57">
        <f t="shared" si="12"/>
        <v>45.882668894400005</v>
      </c>
      <c r="N132" s="61">
        <f t="shared" si="10"/>
        <v>3.1917600000000004</v>
      </c>
      <c r="O132" s="71">
        <v>48.313070509377503</v>
      </c>
      <c r="P132" s="67">
        <f t="shared" si="11"/>
        <v>4.28688</v>
      </c>
    </row>
    <row r="133" spans="1:16" ht="18.75">
      <c r="A133" s="13">
        <v>534413</v>
      </c>
      <c r="B133" s="14" t="s">
        <v>123</v>
      </c>
      <c r="C133" s="15" t="s">
        <v>1804</v>
      </c>
      <c r="D133" s="16" t="s">
        <v>137</v>
      </c>
      <c r="E133" s="14">
        <v>10</v>
      </c>
      <c r="F133" s="14" t="s">
        <v>1139</v>
      </c>
      <c r="G133" s="17">
        <v>0.64</v>
      </c>
      <c r="H133" s="12">
        <v>0.57599999999999996</v>
      </c>
      <c r="I133" s="40">
        <v>49.2204555</v>
      </c>
      <c r="J133" s="40">
        <v>49.2204555</v>
      </c>
      <c r="K133" s="39">
        <f t="shared" si="7"/>
        <v>51.189273720000003</v>
      </c>
      <c r="L133" s="52">
        <f t="shared" si="8"/>
        <v>3.9283199999999998</v>
      </c>
      <c r="M133" s="57">
        <f t="shared" si="12"/>
        <v>55.284415617600004</v>
      </c>
      <c r="N133" s="61">
        <f t="shared" si="10"/>
        <v>3.9283199999999998</v>
      </c>
      <c r="O133" s="71">
        <v>58.221541673151748</v>
      </c>
      <c r="P133" s="67">
        <f t="shared" si="11"/>
        <v>5.27616</v>
      </c>
    </row>
    <row r="134" spans="1:16" ht="18.75">
      <c r="A134" s="13">
        <v>534414</v>
      </c>
      <c r="B134" s="14" t="s">
        <v>123</v>
      </c>
      <c r="C134" s="15" t="s">
        <v>1805</v>
      </c>
      <c r="D134" s="16" t="s">
        <v>138</v>
      </c>
      <c r="E134" s="14">
        <v>10</v>
      </c>
      <c r="F134" s="14" t="s">
        <v>1139</v>
      </c>
      <c r="G134" s="17">
        <v>0.19700000000000001</v>
      </c>
      <c r="H134" s="12">
        <v>0.17699999999999999</v>
      </c>
      <c r="I134" s="40">
        <v>22.613083499999998</v>
      </c>
      <c r="J134" s="40">
        <v>22.613083499999998</v>
      </c>
      <c r="K134" s="39">
        <f t="shared" si="7"/>
        <v>23.517606839999999</v>
      </c>
      <c r="L134" s="52">
        <f t="shared" si="8"/>
        <v>1.2071399999999999</v>
      </c>
      <c r="M134" s="57">
        <f t="shared" si="12"/>
        <v>25.399015387200002</v>
      </c>
      <c r="N134" s="61">
        <f t="shared" si="10"/>
        <v>1.2071399999999999</v>
      </c>
      <c r="O134" s="71">
        <v>26.763205947507423</v>
      </c>
      <c r="P134" s="67">
        <f t="shared" si="11"/>
        <v>1.6213199999999999</v>
      </c>
    </row>
    <row r="135" spans="1:16" ht="18.75">
      <c r="A135" s="13">
        <v>534415</v>
      </c>
      <c r="B135" s="14" t="s">
        <v>123</v>
      </c>
      <c r="C135" s="15" t="s">
        <v>1806</v>
      </c>
      <c r="D135" s="16" t="s">
        <v>139</v>
      </c>
      <c r="E135" s="14">
        <v>10</v>
      </c>
      <c r="F135" s="14" t="s">
        <v>1139</v>
      </c>
      <c r="G135" s="17">
        <v>0.28000000000000003</v>
      </c>
      <c r="H135" s="12">
        <v>0.252</v>
      </c>
      <c r="I135" s="40">
        <v>28.357857000000003</v>
      </c>
      <c r="J135" s="40">
        <v>28.357857000000003</v>
      </c>
      <c r="K135" s="39">
        <f t="shared" si="7"/>
        <v>29.492171280000004</v>
      </c>
      <c r="L135" s="52">
        <f t="shared" si="8"/>
        <v>1.7186400000000002</v>
      </c>
      <c r="M135" s="57">
        <f t="shared" si="12"/>
        <v>31.851544982400007</v>
      </c>
      <c r="N135" s="61">
        <f t="shared" si="10"/>
        <v>1.7186400000000002</v>
      </c>
      <c r="O135" s="71">
        <v>33.525642279459341</v>
      </c>
      <c r="P135" s="67">
        <f t="shared" si="11"/>
        <v>2.3083200000000001</v>
      </c>
    </row>
    <row r="136" spans="1:16" ht="18.75">
      <c r="A136" s="13">
        <v>534416</v>
      </c>
      <c r="B136" s="14" t="s">
        <v>123</v>
      </c>
      <c r="C136" s="15" t="s">
        <v>1807</v>
      </c>
      <c r="D136" s="16" t="s">
        <v>140</v>
      </c>
      <c r="E136" s="14">
        <v>10</v>
      </c>
      <c r="F136" s="14" t="s">
        <v>1139</v>
      </c>
      <c r="G136" s="17">
        <v>0.36199999999999999</v>
      </c>
      <c r="H136" s="12">
        <v>0.32600000000000001</v>
      </c>
      <c r="I136" s="40">
        <v>33.4342635</v>
      </c>
      <c r="J136" s="40">
        <v>33.4342635</v>
      </c>
      <c r="K136" s="39">
        <f t="shared" si="7"/>
        <v>34.771634040000002</v>
      </c>
      <c r="L136" s="52">
        <f t="shared" si="8"/>
        <v>2.2233200000000002</v>
      </c>
      <c r="M136" s="57">
        <f t="shared" si="12"/>
        <v>37.553364763200008</v>
      </c>
      <c r="N136" s="61">
        <f t="shared" si="10"/>
        <v>2.2233200000000002</v>
      </c>
      <c r="O136" s="71">
        <v>39.53761444772865</v>
      </c>
      <c r="P136" s="67">
        <f t="shared" si="11"/>
        <v>2.9861600000000004</v>
      </c>
    </row>
    <row r="137" spans="1:16" ht="18.75">
      <c r="A137" s="13">
        <v>534417</v>
      </c>
      <c r="B137" s="14" t="s">
        <v>123</v>
      </c>
      <c r="C137" s="15" t="s">
        <v>1808</v>
      </c>
      <c r="D137" s="16" t="s">
        <v>141</v>
      </c>
      <c r="E137" s="14">
        <v>10</v>
      </c>
      <c r="F137" s="14" t="s">
        <v>1139</v>
      </c>
      <c r="G137" s="17">
        <v>0.44400000000000001</v>
      </c>
      <c r="H137" s="12">
        <v>0.4</v>
      </c>
      <c r="I137" s="40">
        <v>38.367448500000009</v>
      </c>
      <c r="J137" s="40">
        <v>38.367448500000009</v>
      </c>
      <c r="K137" s="39">
        <f t="shared" si="7"/>
        <v>39.90214644000001</v>
      </c>
      <c r="L137" s="52">
        <f t="shared" si="8"/>
        <v>2.7280000000000002</v>
      </c>
      <c r="M137" s="57">
        <f t="shared" si="12"/>
        <v>43.094318155200014</v>
      </c>
      <c r="N137" s="61">
        <f t="shared" si="10"/>
        <v>2.7280000000000002</v>
      </c>
      <c r="O137" s="71">
        <v>45.371787575280898</v>
      </c>
      <c r="P137" s="67">
        <f t="shared" si="11"/>
        <v>3.6640000000000001</v>
      </c>
    </row>
    <row r="138" spans="1:16" ht="18.75">
      <c r="A138" s="13">
        <v>534418</v>
      </c>
      <c r="B138" s="14" t="s">
        <v>123</v>
      </c>
      <c r="C138" s="15" t="s">
        <v>1809</v>
      </c>
      <c r="D138" s="16" t="s">
        <v>142</v>
      </c>
      <c r="E138" s="14">
        <v>10</v>
      </c>
      <c r="F138" s="14" t="s">
        <v>1139</v>
      </c>
      <c r="G138" s="17">
        <v>0.52700000000000002</v>
      </c>
      <c r="H138" s="17">
        <v>0.47399999999999998</v>
      </c>
      <c r="I138" s="43">
        <v>45.369388499999999</v>
      </c>
      <c r="J138" s="43">
        <v>45.369388499999999</v>
      </c>
      <c r="K138" s="39">
        <f t="shared" ref="K138:K201" si="13">I138*1.04</f>
        <v>47.184164039999999</v>
      </c>
      <c r="L138" s="52">
        <f t="shared" ref="L138:L201" si="14">H138*6.82</f>
        <v>3.2326799999999998</v>
      </c>
      <c r="M138" s="57">
        <f t="shared" si="12"/>
        <v>50.9588971632</v>
      </c>
      <c r="N138" s="61">
        <f t="shared" ref="N138:N201" si="15">H138*6.82</f>
        <v>3.2326799999999998</v>
      </c>
      <c r="O138" s="71">
        <v>53.654979796613524</v>
      </c>
      <c r="P138" s="67">
        <f t="shared" ref="P138:P201" si="16">H138*9.16</f>
        <v>4.3418399999999995</v>
      </c>
    </row>
    <row r="139" spans="1:16" ht="18.75">
      <c r="A139" s="13">
        <v>534419</v>
      </c>
      <c r="B139" s="14" t="s">
        <v>123</v>
      </c>
      <c r="C139" s="15" t="s">
        <v>1810</v>
      </c>
      <c r="D139" s="16" t="s">
        <v>143</v>
      </c>
      <c r="E139" s="14">
        <v>10</v>
      </c>
      <c r="F139" s="14" t="s">
        <v>1139</v>
      </c>
      <c r="G139" s="17">
        <v>0.69199999999999995</v>
      </c>
      <c r="H139" s="17">
        <v>0.623</v>
      </c>
      <c r="I139" s="43">
        <v>58.100188500000002</v>
      </c>
      <c r="J139" s="43">
        <v>58.100188500000002</v>
      </c>
      <c r="K139" s="39">
        <f t="shared" si="13"/>
        <v>60.424196040000005</v>
      </c>
      <c r="L139" s="52">
        <f t="shared" si="14"/>
        <v>4.2488600000000005</v>
      </c>
      <c r="M139" s="57">
        <f t="shared" si="12"/>
        <v>65.258131723200009</v>
      </c>
      <c r="N139" s="61">
        <f t="shared" si="15"/>
        <v>4.2488600000000005</v>
      </c>
      <c r="O139" s="71">
        <v>68.69486088447627</v>
      </c>
      <c r="P139" s="67">
        <f t="shared" si="16"/>
        <v>5.7066800000000004</v>
      </c>
    </row>
    <row r="140" spans="1:16" ht="18.75">
      <c r="A140" s="13">
        <v>534420</v>
      </c>
      <c r="B140" s="14" t="s">
        <v>123</v>
      </c>
      <c r="C140" s="15" t="s">
        <v>1811</v>
      </c>
      <c r="D140" s="16" t="s">
        <v>144</v>
      </c>
      <c r="E140" s="14">
        <v>10</v>
      </c>
      <c r="F140" s="14" t="s">
        <v>1139</v>
      </c>
      <c r="G140" s="17">
        <v>0.85699999999999998</v>
      </c>
      <c r="H140" s="17">
        <v>0.77100000000000002</v>
      </c>
      <c r="I140" s="43">
        <v>74.34787200000001</v>
      </c>
      <c r="J140" s="43">
        <v>74.34787200000001</v>
      </c>
      <c r="K140" s="39">
        <f t="shared" si="13"/>
        <v>77.321786880000019</v>
      </c>
      <c r="L140" s="52">
        <f t="shared" si="14"/>
        <v>5.2582200000000006</v>
      </c>
      <c r="M140" s="57">
        <f t="shared" si="12"/>
        <v>83.507529830400031</v>
      </c>
      <c r="N140" s="61">
        <f t="shared" si="15"/>
        <v>5.2582200000000006</v>
      </c>
      <c r="O140" s="71">
        <v>87.92518386416215</v>
      </c>
      <c r="P140" s="67">
        <f t="shared" si="16"/>
        <v>7.06236</v>
      </c>
    </row>
    <row r="141" spans="1:16" ht="18.75">
      <c r="A141" s="13">
        <v>534421</v>
      </c>
      <c r="B141" s="14" t="s">
        <v>123</v>
      </c>
      <c r="C141" s="15" t="s">
        <v>1812</v>
      </c>
      <c r="D141" s="16" t="s">
        <v>145</v>
      </c>
      <c r="E141" s="14">
        <v>10</v>
      </c>
      <c r="F141" s="14" t="s">
        <v>1139</v>
      </c>
      <c r="G141" s="17">
        <v>0.27</v>
      </c>
      <c r="H141" s="12">
        <v>0.24299999999999999</v>
      </c>
      <c r="I141" s="40">
        <v>35.264316000000001</v>
      </c>
      <c r="J141" s="40">
        <v>35.264316000000001</v>
      </c>
      <c r="K141" s="39">
        <f t="shared" si="13"/>
        <v>36.674888639999999</v>
      </c>
      <c r="L141" s="52">
        <f t="shared" si="14"/>
        <v>1.65726</v>
      </c>
      <c r="M141" s="57">
        <f t="shared" si="12"/>
        <v>39.608879731199998</v>
      </c>
      <c r="N141" s="61">
        <f t="shared" si="15"/>
        <v>1.65726</v>
      </c>
      <c r="O141" s="71">
        <v>41.697483558833895</v>
      </c>
      <c r="P141" s="67">
        <f t="shared" si="16"/>
        <v>2.2258800000000001</v>
      </c>
    </row>
    <row r="142" spans="1:16" ht="18.75">
      <c r="A142" s="13">
        <v>534422</v>
      </c>
      <c r="B142" s="14" t="s">
        <v>123</v>
      </c>
      <c r="C142" s="15" t="s">
        <v>1813</v>
      </c>
      <c r="D142" s="16" t="s">
        <v>146</v>
      </c>
      <c r="E142" s="14">
        <v>10</v>
      </c>
      <c r="F142" s="14" t="s">
        <v>1139</v>
      </c>
      <c r="G142" s="17">
        <v>0.39</v>
      </c>
      <c r="H142" s="12">
        <v>0.35099999999999998</v>
      </c>
      <c r="I142" s="40">
        <v>45.687658499999998</v>
      </c>
      <c r="J142" s="40">
        <v>45.687658499999998</v>
      </c>
      <c r="K142" s="39">
        <f t="shared" si="13"/>
        <v>47.515164839999997</v>
      </c>
      <c r="L142" s="52">
        <f t="shared" si="14"/>
        <v>2.3938199999999998</v>
      </c>
      <c r="M142" s="57">
        <f t="shared" si="12"/>
        <v>51.316378027200003</v>
      </c>
      <c r="N142" s="61">
        <f t="shared" si="15"/>
        <v>2.3938199999999998</v>
      </c>
      <c r="O142" s="71">
        <v>54.036407183053178</v>
      </c>
      <c r="P142" s="67">
        <f t="shared" si="16"/>
        <v>3.21516</v>
      </c>
    </row>
    <row r="143" spans="1:16" ht="18.75">
      <c r="A143" s="13">
        <v>534423</v>
      </c>
      <c r="B143" s="14" t="s">
        <v>123</v>
      </c>
      <c r="C143" s="15" t="s">
        <v>1814</v>
      </c>
      <c r="D143" s="16" t="s">
        <v>147</v>
      </c>
      <c r="E143" s="14">
        <v>10</v>
      </c>
      <c r="F143" s="14" t="s">
        <v>1139</v>
      </c>
      <c r="G143" s="17">
        <v>0.5</v>
      </c>
      <c r="H143" s="12">
        <v>0.45</v>
      </c>
      <c r="I143" s="40">
        <v>50.032044000000006</v>
      </c>
      <c r="J143" s="40">
        <v>50.032044000000006</v>
      </c>
      <c r="K143" s="39">
        <f t="shared" si="13"/>
        <v>52.033325760000011</v>
      </c>
      <c r="L143" s="52">
        <f t="shared" si="14"/>
        <v>3.0690000000000004</v>
      </c>
      <c r="M143" s="57">
        <f t="shared" si="12"/>
        <v>56.195991820800018</v>
      </c>
      <c r="N143" s="61">
        <f t="shared" si="15"/>
        <v>3.0690000000000004</v>
      </c>
      <c r="O143" s="71">
        <v>59.17441667727708</v>
      </c>
      <c r="P143" s="67">
        <f t="shared" si="16"/>
        <v>4.1219999999999999</v>
      </c>
    </row>
    <row r="144" spans="1:16" ht="18.75">
      <c r="A144" s="13">
        <v>534424</v>
      </c>
      <c r="B144" s="14" t="s">
        <v>123</v>
      </c>
      <c r="C144" s="15" t="s">
        <v>1815</v>
      </c>
      <c r="D144" s="16" t="s">
        <v>148</v>
      </c>
      <c r="E144" s="14">
        <v>10</v>
      </c>
      <c r="F144" s="14" t="s">
        <v>1139</v>
      </c>
      <c r="G144" s="17">
        <v>0.62</v>
      </c>
      <c r="H144" s="12">
        <v>0.55800000000000005</v>
      </c>
      <c r="I144" s="40">
        <v>55.538114999999998</v>
      </c>
      <c r="J144" s="40">
        <v>55.538114999999998</v>
      </c>
      <c r="K144" s="39">
        <f t="shared" si="13"/>
        <v>57.7596396</v>
      </c>
      <c r="L144" s="52">
        <f t="shared" si="14"/>
        <v>3.8055600000000007</v>
      </c>
      <c r="M144" s="57">
        <f t="shared" si="12"/>
        <v>62.380410768000004</v>
      </c>
      <c r="N144" s="61">
        <f t="shared" si="15"/>
        <v>3.8055600000000007</v>
      </c>
      <c r="O144" s="71">
        <v>65.659752816554004</v>
      </c>
      <c r="P144" s="67">
        <f t="shared" si="16"/>
        <v>5.1112800000000007</v>
      </c>
    </row>
    <row r="145" spans="1:16" ht="18.75">
      <c r="A145" s="13">
        <v>534425</v>
      </c>
      <c r="B145" s="14" t="s">
        <v>123</v>
      </c>
      <c r="C145" s="15" t="s">
        <v>1816</v>
      </c>
      <c r="D145" s="16" t="s">
        <v>149</v>
      </c>
      <c r="E145" s="14">
        <v>10</v>
      </c>
      <c r="F145" s="14" t="s">
        <v>1139</v>
      </c>
      <c r="G145" s="17">
        <v>0.73</v>
      </c>
      <c r="H145" s="12">
        <v>0.65700000000000003</v>
      </c>
      <c r="I145" s="40">
        <v>61.235148000000002</v>
      </c>
      <c r="J145" s="40">
        <v>61.235148000000002</v>
      </c>
      <c r="K145" s="39">
        <f t="shared" si="13"/>
        <v>63.684553920000006</v>
      </c>
      <c r="L145" s="52">
        <f t="shared" si="14"/>
        <v>4.4807399999999999</v>
      </c>
      <c r="M145" s="57">
        <f t="shared" si="12"/>
        <v>68.779318233600009</v>
      </c>
      <c r="N145" s="61">
        <f t="shared" si="15"/>
        <v>4.4807399999999999</v>
      </c>
      <c r="O145" s="71">
        <v>72.404223245612229</v>
      </c>
      <c r="P145" s="67">
        <f t="shared" si="16"/>
        <v>6.0181200000000006</v>
      </c>
    </row>
    <row r="146" spans="1:16" ht="18.75">
      <c r="A146" s="13">
        <v>534426</v>
      </c>
      <c r="B146" s="14" t="s">
        <v>123</v>
      </c>
      <c r="C146" s="15" t="s">
        <v>1817</v>
      </c>
      <c r="D146" s="16" t="s">
        <v>150</v>
      </c>
      <c r="E146" s="14">
        <v>10</v>
      </c>
      <c r="F146" s="14" t="s">
        <v>1139</v>
      </c>
      <c r="G146" s="17">
        <v>0.96</v>
      </c>
      <c r="H146" s="12">
        <v>0.86399999999999999</v>
      </c>
      <c r="I146" s="40">
        <v>77.275955999999979</v>
      </c>
      <c r="J146" s="40">
        <v>77.275955999999979</v>
      </c>
      <c r="K146" s="39">
        <f t="shared" si="13"/>
        <v>80.366994239999983</v>
      </c>
      <c r="L146" s="52">
        <f t="shared" si="14"/>
        <v>5.8924799999999999</v>
      </c>
      <c r="M146" s="57">
        <f t="shared" si="12"/>
        <v>86.79635377919999</v>
      </c>
      <c r="N146" s="61">
        <f t="shared" si="15"/>
        <v>5.8924799999999999</v>
      </c>
      <c r="O146" s="71">
        <v>91.38327994126891</v>
      </c>
      <c r="P146" s="67">
        <f t="shared" si="16"/>
        <v>7.9142400000000004</v>
      </c>
    </row>
    <row r="147" spans="1:16" ht="18.75">
      <c r="A147" s="13">
        <v>534427</v>
      </c>
      <c r="B147" s="14" t="s">
        <v>123</v>
      </c>
      <c r="C147" s="15" t="s">
        <v>1818</v>
      </c>
      <c r="D147" s="16" t="s">
        <v>151</v>
      </c>
      <c r="E147" s="14">
        <v>10</v>
      </c>
      <c r="F147" s="14" t="s">
        <v>1139</v>
      </c>
      <c r="G147" s="17">
        <v>1.19</v>
      </c>
      <c r="H147" s="12">
        <v>1.071</v>
      </c>
      <c r="I147" s="40">
        <v>98.918316000000004</v>
      </c>
      <c r="J147" s="40">
        <v>98.918316000000004</v>
      </c>
      <c r="K147" s="39">
        <f t="shared" si="13"/>
        <v>102.87504864</v>
      </c>
      <c r="L147" s="52">
        <f t="shared" si="14"/>
        <v>7.3042199999999999</v>
      </c>
      <c r="M147" s="57">
        <f t="shared" si="12"/>
        <v>111.10505253120002</v>
      </c>
      <c r="N147" s="61">
        <f t="shared" si="15"/>
        <v>7.3042199999999999</v>
      </c>
      <c r="O147" s="71">
        <v>116.97030504131938</v>
      </c>
      <c r="P147" s="67">
        <f t="shared" si="16"/>
        <v>9.8103599999999993</v>
      </c>
    </row>
    <row r="148" spans="1:16" ht="18.75">
      <c r="A148" s="13">
        <v>534428</v>
      </c>
      <c r="B148" s="14" t="s">
        <v>123</v>
      </c>
      <c r="C148" s="15" t="s">
        <v>1819</v>
      </c>
      <c r="D148" s="16" t="s">
        <v>152</v>
      </c>
      <c r="E148" s="14">
        <v>2</v>
      </c>
      <c r="F148" s="14" t="s">
        <v>1139</v>
      </c>
      <c r="G148" s="17">
        <v>0.33</v>
      </c>
      <c r="H148" s="12">
        <v>0.29699999999999999</v>
      </c>
      <c r="I148" s="40">
        <v>50.398054500000008</v>
      </c>
      <c r="J148" s="40">
        <v>50.398054500000008</v>
      </c>
      <c r="K148" s="39">
        <f t="shared" si="13"/>
        <v>52.413976680000012</v>
      </c>
      <c r="L148" s="52">
        <f t="shared" si="14"/>
        <v>2.0255399999999999</v>
      </c>
      <c r="M148" s="57">
        <f t="shared" si="12"/>
        <v>56.607094814400014</v>
      </c>
      <c r="N148" s="61">
        <f t="shared" si="15"/>
        <v>2.0255399999999999</v>
      </c>
      <c r="O148" s="71">
        <v>59.611783990324831</v>
      </c>
      <c r="P148" s="67">
        <f t="shared" si="16"/>
        <v>2.72052</v>
      </c>
    </row>
    <row r="149" spans="1:16" ht="18.75">
      <c r="A149" s="13">
        <v>534429</v>
      </c>
      <c r="B149" s="14" t="s">
        <v>123</v>
      </c>
      <c r="C149" s="15" t="s">
        <v>1820</v>
      </c>
      <c r="D149" s="16" t="s">
        <v>153</v>
      </c>
      <c r="E149" s="14">
        <v>2</v>
      </c>
      <c r="F149" s="14" t="s">
        <v>1139</v>
      </c>
      <c r="G149" s="17">
        <v>0.47</v>
      </c>
      <c r="H149" s="12">
        <v>0.42299999999999999</v>
      </c>
      <c r="I149" s="40">
        <v>56.620232999999999</v>
      </c>
      <c r="J149" s="40">
        <v>56.620232999999999</v>
      </c>
      <c r="K149" s="39">
        <f t="shared" si="13"/>
        <v>58.885042320000004</v>
      </c>
      <c r="L149" s="52">
        <f t="shared" si="14"/>
        <v>2.8848600000000002</v>
      </c>
      <c r="M149" s="57">
        <f t="shared" si="12"/>
        <v>63.595845705600006</v>
      </c>
      <c r="N149" s="61">
        <f t="shared" si="15"/>
        <v>2.8848600000000002</v>
      </c>
      <c r="O149" s="71">
        <v>66.939170165551559</v>
      </c>
      <c r="P149" s="67">
        <f t="shared" si="16"/>
        <v>3.8746800000000001</v>
      </c>
    </row>
    <row r="150" spans="1:16" ht="18.75">
      <c r="A150" s="13">
        <v>534430</v>
      </c>
      <c r="B150" s="14" t="s">
        <v>123</v>
      </c>
      <c r="C150" s="15" t="s">
        <v>1821</v>
      </c>
      <c r="D150" s="16" t="s">
        <v>154</v>
      </c>
      <c r="E150" s="14">
        <v>2</v>
      </c>
      <c r="F150" s="14" t="s">
        <v>1139</v>
      </c>
      <c r="G150" s="17">
        <v>0.6</v>
      </c>
      <c r="H150" s="12">
        <v>0.54</v>
      </c>
      <c r="I150" s="40">
        <v>60.041635500000005</v>
      </c>
      <c r="J150" s="40">
        <v>60.041635500000005</v>
      </c>
      <c r="K150" s="39">
        <f t="shared" si="13"/>
        <v>62.443300920000006</v>
      </c>
      <c r="L150" s="52">
        <f t="shared" si="14"/>
        <v>3.6828000000000003</v>
      </c>
      <c r="M150" s="57">
        <f t="shared" si="12"/>
        <v>67.438764993600017</v>
      </c>
      <c r="N150" s="61">
        <f t="shared" si="15"/>
        <v>3.6828000000000003</v>
      </c>
      <c r="O150" s="71">
        <v>70.995156034980482</v>
      </c>
      <c r="P150" s="67">
        <f t="shared" si="16"/>
        <v>4.9464000000000006</v>
      </c>
    </row>
    <row r="151" spans="1:16" ht="18.75">
      <c r="A151" s="13">
        <v>534431</v>
      </c>
      <c r="B151" s="14" t="s">
        <v>123</v>
      </c>
      <c r="C151" s="15" t="s">
        <v>1822</v>
      </c>
      <c r="D151" s="16" t="s">
        <v>155</v>
      </c>
      <c r="E151" s="14">
        <v>2</v>
      </c>
      <c r="F151" s="14" t="s">
        <v>1139</v>
      </c>
      <c r="G151" s="17">
        <v>0.74</v>
      </c>
      <c r="H151" s="12">
        <v>0.66600000000000004</v>
      </c>
      <c r="I151" s="40">
        <v>66.995835000000014</v>
      </c>
      <c r="J151" s="40">
        <v>66.995835000000014</v>
      </c>
      <c r="K151" s="39">
        <f t="shared" si="13"/>
        <v>69.675668400000021</v>
      </c>
      <c r="L151" s="52">
        <f t="shared" si="14"/>
        <v>4.5421200000000006</v>
      </c>
      <c r="M151" s="57">
        <f t="shared" si="12"/>
        <v>75.249721872000023</v>
      </c>
      <c r="N151" s="61">
        <f t="shared" si="15"/>
        <v>4.5421200000000006</v>
      </c>
      <c r="O151" s="71">
        <v>79.223185705309888</v>
      </c>
      <c r="P151" s="67">
        <f t="shared" si="16"/>
        <v>6.1005600000000006</v>
      </c>
    </row>
    <row r="152" spans="1:16" ht="18.75">
      <c r="A152" s="13">
        <v>534432</v>
      </c>
      <c r="B152" s="14" t="s">
        <v>123</v>
      </c>
      <c r="C152" s="15" t="s">
        <v>1823</v>
      </c>
      <c r="D152" s="16" t="s">
        <v>156</v>
      </c>
      <c r="E152" s="14">
        <v>2</v>
      </c>
      <c r="F152" s="14" t="s">
        <v>1139</v>
      </c>
      <c r="G152" s="17">
        <v>0.88</v>
      </c>
      <c r="H152" s="12">
        <v>0.79200000000000004</v>
      </c>
      <c r="I152" s="40">
        <v>72.931570500000007</v>
      </c>
      <c r="J152" s="40">
        <v>72.931570500000007</v>
      </c>
      <c r="K152" s="39">
        <f t="shared" si="13"/>
        <v>75.848833320000011</v>
      </c>
      <c r="L152" s="52">
        <f t="shared" si="14"/>
        <v>5.4014400000000009</v>
      </c>
      <c r="M152" s="57">
        <f t="shared" si="12"/>
        <v>81.916739985600017</v>
      </c>
      <c r="N152" s="61">
        <f t="shared" si="15"/>
        <v>5.4014400000000009</v>
      </c>
      <c r="O152" s="71">
        <v>86.243972200333189</v>
      </c>
      <c r="P152" s="67">
        <f t="shared" si="16"/>
        <v>7.2547200000000007</v>
      </c>
    </row>
    <row r="153" spans="1:16" ht="18.75">
      <c r="A153" s="13">
        <v>534433</v>
      </c>
      <c r="B153" s="14" t="s">
        <v>123</v>
      </c>
      <c r="C153" s="15" t="s">
        <v>1824</v>
      </c>
      <c r="D153" s="16" t="s">
        <v>157</v>
      </c>
      <c r="E153" s="14">
        <v>2</v>
      </c>
      <c r="F153" s="14" t="s">
        <v>1139</v>
      </c>
      <c r="G153" s="17">
        <v>1.1499999999999999</v>
      </c>
      <c r="H153" s="12">
        <v>1.0349999999999999</v>
      </c>
      <c r="I153" s="40">
        <v>88.5586275</v>
      </c>
      <c r="J153" s="40">
        <v>88.5586275</v>
      </c>
      <c r="K153" s="39">
        <f t="shared" si="13"/>
        <v>92.100972600000006</v>
      </c>
      <c r="L153" s="52">
        <f t="shared" si="14"/>
        <v>7.0587</v>
      </c>
      <c r="M153" s="57">
        <f t="shared" si="12"/>
        <v>99.469050408000015</v>
      </c>
      <c r="N153" s="61">
        <f t="shared" si="15"/>
        <v>7.0587</v>
      </c>
      <c r="O153" s="71">
        <v>104.70612825559439</v>
      </c>
      <c r="P153" s="67">
        <f t="shared" si="16"/>
        <v>9.480599999999999</v>
      </c>
    </row>
    <row r="154" spans="1:16" ht="18.75">
      <c r="A154" s="13">
        <v>534434</v>
      </c>
      <c r="B154" s="14" t="s">
        <v>123</v>
      </c>
      <c r="C154" s="15" t="s">
        <v>1825</v>
      </c>
      <c r="D154" s="16" t="s">
        <v>158</v>
      </c>
      <c r="E154" s="14">
        <v>2</v>
      </c>
      <c r="F154" s="14" t="s">
        <v>1139</v>
      </c>
      <c r="G154" s="17">
        <v>1.43</v>
      </c>
      <c r="H154" s="12">
        <v>1.2869999999999999</v>
      </c>
      <c r="I154" s="40">
        <v>106.66819050000001</v>
      </c>
      <c r="J154" s="40">
        <v>106.66819050000001</v>
      </c>
      <c r="K154" s="39">
        <f t="shared" si="13"/>
        <v>110.93491812000001</v>
      </c>
      <c r="L154" s="52">
        <f t="shared" si="14"/>
        <v>8.7773400000000006</v>
      </c>
      <c r="M154" s="57">
        <f t="shared" si="12"/>
        <v>119.80971156960001</v>
      </c>
      <c r="N154" s="61">
        <f t="shared" si="15"/>
        <v>8.7773400000000006</v>
      </c>
      <c r="O154" s="71">
        <v>126.13291901209027</v>
      </c>
      <c r="P154" s="67">
        <f t="shared" si="16"/>
        <v>11.788919999999999</v>
      </c>
    </row>
    <row r="155" spans="1:16" ht="18.75">
      <c r="A155" s="13">
        <v>534435</v>
      </c>
      <c r="B155" s="14" t="s">
        <v>123</v>
      </c>
      <c r="C155" s="15" t="s">
        <v>1826</v>
      </c>
      <c r="D155" s="16" t="s">
        <v>159</v>
      </c>
      <c r="E155" s="14">
        <v>2</v>
      </c>
      <c r="F155" s="14" t="s">
        <v>1139</v>
      </c>
      <c r="G155" s="17">
        <v>0.7</v>
      </c>
      <c r="H155" s="12">
        <v>0.63</v>
      </c>
      <c r="I155" s="40">
        <v>94.128352499999991</v>
      </c>
      <c r="J155" s="40">
        <v>94.128352499999991</v>
      </c>
      <c r="K155" s="39">
        <f t="shared" si="13"/>
        <v>97.893486599999989</v>
      </c>
      <c r="L155" s="52">
        <f t="shared" si="14"/>
        <v>4.2966000000000006</v>
      </c>
      <c r="M155" s="57">
        <f t="shared" si="12"/>
        <v>105.724965528</v>
      </c>
      <c r="N155" s="61">
        <f t="shared" si="15"/>
        <v>4.2966000000000006</v>
      </c>
      <c r="O155" s="71">
        <v>111.30264761904529</v>
      </c>
      <c r="P155" s="67">
        <f t="shared" si="16"/>
        <v>5.7708000000000004</v>
      </c>
    </row>
    <row r="156" spans="1:16" ht="18.75">
      <c r="A156" s="13">
        <v>534436</v>
      </c>
      <c r="B156" s="14" t="s">
        <v>123</v>
      </c>
      <c r="C156" s="15" t="s">
        <v>1827</v>
      </c>
      <c r="D156" s="16" t="s">
        <v>160</v>
      </c>
      <c r="E156" s="14">
        <v>2</v>
      </c>
      <c r="F156" s="14" t="s">
        <v>1139</v>
      </c>
      <c r="G156" s="17">
        <v>0.9</v>
      </c>
      <c r="H156" s="12">
        <v>0.81</v>
      </c>
      <c r="I156" s="40">
        <v>100.47783900000002</v>
      </c>
      <c r="J156" s="40">
        <v>100.47783900000002</v>
      </c>
      <c r="K156" s="39">
        <f t="shared" si="13"/>
        <v>104.49695256000003</v>
      </c>
      <c r="L156" s="52">
        <f t="shared" si="14"/>
        <v>5.5242000000000004</v>
      </c>
      <c r="M156" s="57">
        <f t="shared" si="12"/>
        <v>112.85670876480003</v>
      </c>
      <c r="N156" s="61">
        <f t="shared" si="15"/>
        <v>5.5242000000000004</v>
      </c>
      <c r="O156" s="71">
        <v>118.81596069912744</v>
      </c>
      <c r="P156" s="67">
        <f t="shared" si="16"/>
        <v>7.4196000000000009</v>
      </c>
    </row>
    <row r="157" spans="1:16" ht="18.75">
      <c r="A157" s="13">
        <v>534437</v>
      </c>
      <c r="B157" s="14" t="s">
        <v>123</v>
      </c>
      <c r="C157" s="15" t="s">
        <v>1828</v>
      </c>
      <c r="D157" s="16" t="s">
        <v>161</v>
      </c>
      <c r="E157" s="14">
        <v>2</v>
      </c>
      <c r="F157" s="14" t="s">
        <v>1139</v>
      </c>
      <c r="G157" s="17">
        <v>1.1000000000000001</v>
      </c>
      <c r="H157" s="12">
        <v>0.99</v>
      </c>
      <c r="I157" s="40">
        <v>109.54853400000002</v>
      </c>
      <c r="J157" s="40">
        <v>109.54853400000002</v>
      </c>
      <c r="K157" s="39">
        <f t="shared" si="13"/>
        <v>113.93047536000002</v>
      </c>
      <c r="L157" s="52">
        <f t="shared" si="14"/>
        <v>6.7518000000000002</v>
      </c>
      <c r="M157" s="57">
        <f t="shared" si="12"/>
        <v>123.04491338880003</v>
      </c>
      <c r="N157" s="61">
        <f t="shared" si="15"/>
        <v>6.7518000000000002</v>
      </c>
      <c r="O157" s="71">
        <v>129.53585584893432</v>
      </c>
      <c r="P157" s="67">
        <f t="shared" si="16"/>
        <v>9.0684000000000005</v>
      </c>
    </row>
    <row r="158" spans="1:16" ht="18.75">
      <c r="A158" s="13">
        <v>534438</v>
      </c>
      <c r="B158" s="14" t="s">
        <v>123</v>
      </c>
      <c r="C158" s="15" t="s">
        <v>1829</v>
      </c>
      <c r="D158" s="16" t="s">
        <v>162</v>
      </c>
      <c r="E158" s="14">
        <v>2</v>
      </c>
      <c r="F158" s="14" t="s">
        <v>1139</v>
      </c>
      <c r="G158" s="17">
        <v>1.3</v>
      </c>
      <c r="H158" s="12">
        <v>1.17</v>
      </c>
      <c r="I158" s="40">
        <v>117.37797600000003</v>
      </c>
      <c r="J158" s="40">
        <v>117.37797600000003</v>
      </c>
      <c r="K158" s="39">
        <f t="shared" si="13"/>
        <v>122.07309504000004</v>
      </c>
      <c r="L158" s="52">
        <f t="shared" si="14"/>
        <v>7.9794</v>
      </c>
      <c r="M158" s="57">
        <f t="shared" si="12"/>
        <v>131.83894264320006</v>
      </c>
      <c r="N158" s="61">
        <f t="shared" si="15"/>
        <v>7.9794</v>
      </c>
      <c r="O158" s="71">
        <v>138.79126447426592</v>
      </c>
      <c r="P158" s="67">
        <f t="shared" si="16"/>
        <v>10.7172</v>
      </c>
    </row>
    <row r="159" spans="1:16" ht="18.75">
      <c r="A159" s="13">
        <v>534439</v>
      </c>
      <c r="B159" s="14" t="s">
        <v>123</v>
      </c>
      <c r="C159" s="15" t="s">
        <v>1830</v>
      </c>
      <c r="D159" s="16" t="s">
        <v>163</v>
      </c>
      <c r="E159" s="14">
        <v>2</v>
      </c>
      <c r="F159" s="14" t="s">
        <v>1139</v>
      </c>
      <c r="G159" s="17">
        <v>1.7</v>
      </c>
      <c r="H159" s="12">
        <v>1.53</v>
      </c>
      <c r="I159" s="40">
        <v>140.19793500000003</v>
      </c>
      <c r="J159" s="40">
        <v>140.19793500000003</v>
      </c>
      <c r="K159" s="39">
        <f t="shared" si="13"/>
        <v>145.80585240000005</v>
      </c>
      <c r="L159" s="52">
        <f t="shared" si="14"/>
        <v>10.434600000000001</v>
      </c>
      <c r="M159" s="57">
        <f t="shared" si="12"/>
        <v>157.47032059200006</v>
      </c>
      <c r="N159" s="61">
        <f t="shared" si="15"/>
        <v>10.434600000000001</v>
      </c>
      <c r="O159" s="71">
        <v>165.75622158341574</v>
      </c>
      <c r="P159" s="67">
        <f t="shared" si="16"/>
        <v>14.014800000000001</v>
      </c>
    </row>
    <row r="160" spans="1:16" ht="18.75">
      <c r="A160" s="13">
        <v>534440</v>
      </c>
      <c r="B160" s="14" t="s">
        <v>123</v>
      </c>
      <c r="C160" s="15" t="s">
        <v>1831</v>
      </c>
      <c r="D160" s="16" t="s">
        <v>164</v>
      </c>
      <c r="E160" s="14">
        <v>2</v>
      </c>
      <c r="F160" s="14" t="s">
        <v>1139</v>
      </c>
      <c r="G160" s="17">
        <v>2.1</v>
      </c>
      <c r="H160" s="12">
        <v>1.89</v>
      </c>
      <c r="I160" s="40">
        <v>167.37819300000001</v>
      </c>
      <c r="J160" s="40">
        <v>167.37819300000001</v>
      </c>
      <c r="K160" s="39">
        <f t="shared" si="13"/>
        <v>174.07332072000003</v>
      </c>
      <c r="L160" s="52">
        <f t="shared" si="14"/>
        <v>12.889799999999999</v>
      </c>
      <c r="M160" s="57">
        <f t="shared" si="12"/>
        <v>187.99918637760004</v>
      </c>
      <c r="N160" s="61">
        <f t="shared" si="15"/>
        <v>12.889799999999999</v>
      </c>
      <c r="O160" s="71">
        <v>197.90393414492002</v>
      </c>
      <c r="P160" s="67">
        <f t="shared" si="16"/>
        <v>17.3124</v>
      </c>
    </row>
    <row r="161" spans="1:16" ht="18.75">
      <c r="A161" s="13">
        <v>534441</v>
      </c>
      <c r="B161" s="14" t="s">
        <v>123</v>
      </c>
      <c r="C161" s="15" t="s">
        <v>1832</v>
      </c>
      <c r="D161" s="16" t="s">
        <v>165</v>
      </c>
      <c r="E161" s="14">
        <v>2</v>
      </c>
      <c r="F161" s="14" t="s">
        <v>1139</v>
      </c>
      <c r="G161" s="17">
        <v>0.89</v>
      </c>
      <c r="H161" s="12">
        <v>0.80100000000000005</v>
      </c>
      <c r="I161" s="40">
        <v>105.42693750000001</v>
      </c>
      <c r="J161" s="40">
        <v>105.42693750000001</v>
      </c>
      <c r="K161" s="39">
        <f t="shared" si="13"/>
        <v>109.64401500000001</v>
      </c>
      <c r="L161" s="52">
        <f t="shared" si="14"/>
        <v>5.4628200000000007</v>
      </c>
      <c r="M161" s="57">
        <f t="shared" si="12"/>
        <v>118.41553620000002</v>
      </c>
      <c r="N161" s="61">
        <f t="shared" si="15"/>
        <v>5.4628200000000007</v>
      </c>
      <c r="O161" s="71">
        <v>124.66791628983115</v>
      </c>
      <c r="P161" s="67">
        <f t="shared" si="16"/>
        <v>7.3371600000000008</v>
      </c>
    </row>
    <row r="162" spans="1:16" ht="18.75">
      <c r="A162" s="13">
        <v>534442</v>
      </c>
      <c r="B162" s="14" t="s">
        <v>123</v>
      </c>
      <c r="C162" s="15" t="s">
        <v>1833</v>
      </c>
      <c r="D162" s="16" t="s">
        <v>166</v>
      </c>
      <c r="E162" s="14">
        <v>2</v>
      </c>
      <c r="F162" s="14" t="s">
        <v>1139</v>
      </c>
      <c r="G162" s="17">
        <v>1.1399999999999999</v>
      </c>
      <c r="H162" s="12">
        <v>0.96</v>
      </c>
      <c r="I162" s="40">
        <v>114.354411</v>
      </c>
      <c r="J162" s="40">
        <v>114.354411</v>
      </c>
      <c r="K162" s="39">
        <f t="shared" si="13"/>
        <v>118.92858744</v>
      </c>
      <c r="L162" s="52">
        <f t="shared" si="14"/>
        <v>6.5472000000000001</v>
      </c>
      <c r="M162" s="57">
        <f t="shared" si="12"/>
        <v>128.4428744352</v>
      </c>
      <c r="N162" s="61">
        <f t="shared" si="15"/>
        <v>6.5472000000000001</v>
      </c>
      <c r="O162" s="71">
        <v>135.20949724570082</v>
      </c>
      <c r="P162" s="67">
        <f t="shared" si="16"/>
        <v>8.7935999999999996</v>
      </c>
    </row>
    <row r="163" spans="1:16" ht="18.75">
      <c r="A163" s="13">
        <v>534443</v>
      </c>
      <c r="B163" s="14" t="s">
        <v>123</v>
      </c>
      <c r="C163" s="15" t="s">
        <v>1834</v>
      </c>
      <c r="D163" s="16" t="s">
        <v>167</v>
      </c>
      <c r="E163" s="14">
        <v>2</v>
      </c>
      <c r="F163" s="14" t="s">
        <v>1139</v>
      </c>
      <c r="G163" s="17">
        <v>1.4</v>
      </c>
      <c r="H163" s="12">
        <v>1.26</v>
      </c>
      <c r="I163" s="40">
        <v>126.01900650000003</v>
      </c>
      <c r="J163" s="40">
        <v>126.01900650000003</v>
      </c>
      <c r="K163" s="39">
        <f t="shared" si="13"/>
        <v>131.05976676000003</v>
      </c>
      <c r="L163" s="52">
        <f t="shared" si="14"/>
        <v>8.5932000000000013</v>
      </c>
      <c r="M163" s="57">
        <f t="shared" si="12"/>
        <v>141.54454810080003</v>
      </c>
      <c r="N163" s="61">
        <f t="shared" si="15"/>
        <v>8.5932000000000013</v>
      </c>
      <c r="O163" s="71">
        <v>149.01290704044433</v>
      </c>
      <c r="P163" s="67">
        <f t="shared" si="16"/>
        <v>11.541600000000001</v>
      </c>
    </row>
    <row r="164" spans="1:16" ht="18.75">
      <c r="A164" s="13">
        <v>534444</v>
      </c>
      <c r="B164" s="14" t="s">
        <v>123</v>
      </c>
      <c r="C164" s="15" t="s">
        <v>1835</v>
      </c>
      <c r="D164" s="16" t="s">
        <v>168</v>
      </c>
      <c r="E164" s="14">
        <v>2</v>
      </c>
      <c r="F164" s="14" t="s">
        <v>1139</v>
      </c>
      <c r="G164" s="17">
        <v>1.65</v>
      </c>
      <c r="H164" s="12">
        <v>1.4850000000000001</v>
      </c>
      <c r="I164" s="40">
        <v>137.0311485</v>
      </c>
      <c r="J164" s="40">
        <v>137.0311485</v>
      </c>
      <c r="K164" s="39">
        <f t="shared" si="13"/>
        <v>142.51239444000001</v>
      </c>
      <c r="L164" s="52">
        <f t="shared" si="14"/>
        <v>10.127700000000001</v>
      </c>
      <c r="M164" s="57">
        <f t="shared" si="12"/>
        <v>153.91338599520003</v>
      </c>
      <c r="N164" s="61">
        <f t="shared" si="15"/>
        <v>10.127700000000001</v>
      </c>
      <c r="O164" s="71">
        <v>162.03386519309709</v>
      </c>
      <c r="P164" s="67">
        <f t="shared" si="16"/>
        <v>13.602600000000001</v>
      </c>
    </row>
    <row r="165" spans="1:16" ht="18.75">
      <c r="A165" s="13">
        <v>534445</v>
      </c>
      <c r="B165" s="14" t="s">
        <v>123</v>
      </c>
      <c r="C165" s="15" t="s">
        <v>1836</v>
      </c>
      <c r="D165" s="16" t="s">
        <v>169</v>
      </c>
      <c r="E165" s="14">
        <v>2</v>
      </c>
      <c r="F165" s="14" t="s">
        <v>1139</v>
      </c>
      <c r="G165" s="17">
        <v>2.16</v>
      </c>
      <c r="H165" s="12">
        <v>1.944</v>
      </c>
      <c r="I165" s="40">
        <v>166.4711235</v>
      </c>
      <c r="J165" s="40">
        <v>166.4711235</v>
      </c>
      <c r="K165" s="39">
        <f t="shared" si="13"/>
        <v>173.12996844</v>
      </c>
      <c r="L165" s="52">
        <f t="shared" si="14"/>
        <v>13.25808</v>
      </c>
      <c r="M165" s="57">
        <f t="shared" si="12"/>
        <v>186.98036591520003</v>
      </c>
      <c r="N165" s="61">
        <f t="shared" si="15"/>
        <v>13.25808</v>
      </c>
      <c r="O165" s="71">
        <v>196.82711962694555</v>
      </c>
      <c r="P165" s="67">
        <f t="shared" si="16"/>
        <v>17.807040000000001</v>
      </c>
    </row>
    <row r="166" spans="1:16" ht="18.75">
      <c r="A166" s="13">
        <v>534446</v>
      </c>
      <c r="B166" s="14" t="s">
        <v>123</v>
      </c>
      <c r="C166" s="15" t="s">
        <v>1837</v>
      </c>
      <c r="D166" s="16" t="s">
        <v>170</v>
      </c>
      <c r="E166" s="14">
        <v>2</v>
      </c>
      <c r="F166" s="14" t="s">
        <v>1139</v>
      </c>
      <c r="G166" s="17">
        <v>2.67</v>
      </c>
      <c r="H166" s="12">
        <v>2.403</v>
      </c>
      <c r="I166" s="40">
        <v>196.69085999999999</v>
      </c>
      <c r="J166" s="40">
        <v>196.69085999999999</v>
      </c>
      <c r="K166" s="39">
        <f t="shared" si="13"/>
        <v>204.5584944</v>
      </c>
      <c r="L166" s="52">
        <f t="shared" si="14"/>
        <v>16.388460000000002</v>
      </c>
      <c r="M166" s="57">
        <f t="shared" si="12"/>
        <v>220.92317395200001</v>
      </c>
      <c r="N166" s="61">
        <f t="shared" si="15"/>
        <v>16.388460000000002</v>
      </c>
      <c r="O166" s="71">
        <v>232.56078208333193</v>
      </c>
      <c r="P166" s="67">
        <f t="shared" si="16"/>
        <v>22.011479999999999</v>
      </c>
    </row>
    <row r="167" spans="1:16" ht="18.75">
      <c r="A167" s="13">
        <v>534500</v>
      </c>
      <c r="B167" s="14" t="s">
        <v>123</v>
      </c>
      <c r="C167" s="15" t="s">
        <v>1838</v>
      </c>
      <c r="D167" s="16" t="s">
        <v>171</v>
      </c>
      <c r="E167" s="14">
        <v>10</v>
      </c>
      <c r="F167" s="14" t="s">
        <v>1139</v>
      </c>
      <c r="G167" s="17">
        <v>0.09</v>
      </c>
      <c r="H167" s="12">
        <v>8.5999999999999993E-2</v>
      </c>
      <c r="I167" s="40">
        <v>11.171277</v>
      </c>
      <c r="J167" s="40">
        <v>11.171277</v>
      </c>
      <c r="K167" s="39">
        <f t="shared" si="13"/>
        <v>11.61812808</v>
      </c>
      <c r="L167" s="52">
        <f t="shared" si="14"/>
        <v>0.58651999999999993</v>
      </c>
      <c r="M167" s="57">
        <f t="shared" si="12"/>
        <v>12.5475783264</v>
      </c>
      <c r="N167" s="61">
        <f t="shared" si="15"/>
        <v>0.58651999999999993</v>
      </c>
      <c r="O167" s="71">
        <v>13.216644238482088</v>
      </c>
      <c r="P167" s="67">
        <f t="shared" si="16"/>
        <v>0.7877599999999999</v>
      </c>
    </row>
    <row r="168" spans="1:16" ht="18.75">
      <c r="A168" s="13">
        <v>534501</v>
      </c>
      <c r="B168" s="14" t="s">
        <v>123</v>
      </c>
      <c r="C168" s="15" t="s">
        <v>1839</v>
      </c>
      <c r="D168" s="16" t="s">
        <v>172</v>
      </c>
      <c r="E168" s="14">
        <v>10</v>
      </c>
      <c r="F168" s="14" t="s">
        <v>1139</v>
      </c>
      <c r="G168" s="17">
        <v>0.14000000000000001</v>
      </c>
      <c r="H168" s="12">
        <v>9.9000000000000005E-2</v>
      </c>
      <c r="I168" s="40">
        <v>13.208205</v>
      </c>
      <c r="J168" s="40">
        <v>13.208205</v>
      </c>
      <c r="K168" s="39">
        <f t="shared" si="13"/>
        <v>13.7365332</v>
      </c>
      <c r="L168" s="52">
        <f t="shared" si="14"/>
        <v>0.67518000000000011</v>
      </c>
      <c r="M168" s="57">
        <f t="shared" si="12"/>
        <v>14.835455856000001</v>
      </c>
      <c r="N168" s="61">
        <f t="shared" si="15"/>
        <v>0.67518000000000011</v>
      </c>
      <c r="O168" s="71">
        <v>15.629985544037266</v>
      </c>
      <c r="P168" s="67">
        <f t="shared" si="16"/>
        <v>0.90684000000000009</v>
      </c>
    </row>
    <row r="169" spans="1:16" ht="18.75">
      <c r="A169" s="13">
        <v>534502</v>
      </c>
      <c r="B169" s="14" t="s">
        <v>123</v>
      </c>
      <c r="C169" s="15" t="s">
        <v>1840</v>
      </c>
      <c r="D169" s="16" t="s">
        <v>173</v>
      </c>
      <c r="E169" s="14">
        <v>10</v>
      </c>
      <c r="F169" s="14" t="s">
        <v>1139</v>
      </c>
      <c r="G169" s="17">
        <v>0.17</v>
      </c>
      <c r="H169" s="12">
        <v>0.13500000000000001</v>
      </c>
      <c r="I169" s="40">
        <v>16.152202500000005</v>
      </c>
      <c r="J169" s="40">
        <v>16.152202500000005</v>
      </c>
      <c r="K169" s="39">
        <f t="shared" si="13"/>
        <v>16.798290600000005</v>
      </c>
      <c r="L169" s="52">
        <f t="shared" si="14"/>
        <v>0.92070000000000007</v>
      </c>
      <c r="M169" s="57">
        <f t="shared" si="12"/>
        <v>18.142153848000007</v>
      </c>
      <c r="N169" s="61">
        <f t="shared" si="15"/>
        <v>0.92070000000000007</v>
      </c>
      <c r="O169" s="71">
        <v>19.107779636641641</v>
      </c>
      <c r="P169" s="67">
        <f t="shared" si="16"/>
        <v>1.2366000000000001</v>
      </c>
    </row>
    <row r="170" spans="1:16" ht="18.75">
      <c r="A170" s="13">
        <v>534503</v>
      </c>
      <c r="B170" s="14" t="s">
        <v>123</v>
      </c>
      <c r="C170" s="15" t="s">
        <v>1841</v>
      </c>
      <c r="D170" s="16" t="s">
        <v>174</v>
      </c>
      <c r="E170" s="14">
        <v>10</v>
      </c>
      <c r="F170" s="14" t="s">
        <v>1139</v>
      </c>
      <c r="G170" s="17">
        <v>0.21</v>
      </c>
      <c r="H170" s="12">
        <v>0.16200000000000001</v>
      </c>
      <c r="I170" s="40">
        <v>18.427833000000003</v>
      </c>
      <c r="J170" s="40">
        <v>18.427833000000003</v>
      </c>
      <c r="K170" s="39">
        <f t="shared" si="13"/>
        <v>19.164946320000006</v>
      </c>
      <c r="L170" s="52">
        <f t="shared" si="14"/>
        <v>1.10484</v>
      </c>
      <c r="M170" s="57">
        <f t="shared" si="12"/>
        <v>20.698142025600006</v>
      </c>
      <c r="N170" s="61">
        <f t="shared" si="15"/>
        <v>1.10484</v>
      </c>
      <c r="O170" s="71">
        <v>21.796950635325604</v>
      </c>
      <c r="P170" s="67">
        <f t="shared" si="16"/>
        <v>1.4839200000000001</v>
      </c>
    </row>
    <row r="171" spans="1:16" ht="18.75">
      <c r="A171" s="13">
        <v>534504</v>
      </c>
      <c r="B171" s="14" t="s">
        <v>123</v>
      </c>
      <c r="C171" s="15" t="s">
        <v>1842</v>
      </c>
      <c r="D171" s="16" t="s">
        <v>175</v>
      </c>
      <c r="E171" s="14">
        <v>10</v>
      </c>
      <c r="F171" s="14" t="s">
        <v>1139</v>
      </c>
      <c r="G171" s="17">
        <v>0.25</v>
      </c>
      <c r="H171" s="12">
        <v>0.19800000000000001</v>
      </c>
      <c r="I171" s="40">
        <v>20.719377000000005</v>
      </c>
      <c r="J171" s="40">
        <v>20.719377000000005</v>
      </c>
      <c r="K171" s="39">
        <f t="shared" si="13"/>
        <v>21.548152080000005</v>
      </c>
      <c r="L171" s="52">
        <f t="shared" si="14"/>
        <v>1.3503600000000002</v>
      </c>
      <c r="M171" s="57">
        <f t="shared" si="12"/>
        <v>23.272004246400005</v>
      </c>
      <c r="N171" s="61">
        <f t="shared" si="15"/>
        <v>1.3503600000000002</v>
      </c>
      <c r="O171" s="71">
        <v>24.51788077027318</v>
      </c>
      <c r="P171" s="67">
        <f t="shared" si="16"/>
        <v>1.8136800000000002</v>
      </c>
    </row>
    <row r="172" spans="1:16" ht="18.75">
      <c r="A172" s="13">
        <v>534505</v>
      </c>
      <c r="B172" s="14" t="s">
        <v>123</v>
      </c>
      <c r="C172" s="15" t="s">
        <v>1843</v>
      </c>
      <c r="D172" s="16" t="s">
        <v>176</v>
      </c>
      <c r="E172" s="14">
        <v>10</v>
      </c>
      <c r="F172" s="14" t="s">
        <v>1139</v>
      </c>
      <c r="G172" s="17">
        <v>0.33</v>
      </c>
      <c r="H172" s="12">
        <v>0.252</v>
      </c>
      <c r="I172" s="40">
        <v>27.100690500000002</v>
      </c>
      <c r="J172" s="40">
        <v>27.100690500000002</v>
      </c>
      <c r="K172" s="39">
        <f t="shared" si="13"/>
        <v>28.184718120000003</v>
      </c>
      <c r="L172" s="52">
        <f t="shared" si="14"/>
        <v>1.7186400000000002</v>
      </c>
      <c r="M172" s="57">
        <f t="shared" si="12"/>
        <v>30.439495569600005</v>
      </c>
      <c r="N172" s="61">
        <f t="shared" si="15"/>
        <v>1.7186400000000002</v>
      </c>
      <c r="O172" s="71">
        <v>32.042600871212379</v>
      </c>
      <c r="P172" s="67">
        <f t="shared" si="16"/>
        <v>2.3083200000000001</v>
      </c>
    </row>
    <row r="173" spans="1:16" ht="18.75">
      <c r="A173" s="13">
        <v>534506</v>
      </c>
      <c r="B173" s="14" t="s">
        <v>123</v>
      </c>
      <c r="C173" s="15" t="s">
        <v>1844</v>
      </c>
      <c r="D173" s="16" t="s">
        <v>177</v>
      </c>
      <c r="E173" s="14">
        <v>10</v>
      </c>
      <c r="F173" s="14" t="s">
        <v>1139</v>
      </c>
      <c r="G173" s="17">
        <v>0.41</v>
      </c>
      <c r="H173" s="12">
        <v>0.315</v>
      </c>
      <c r="I173" s="40">
        <v>31.492816500000004</v>
      </c>
      <c r="J173" s="40">
        <v>31.492816500000004</v>
      </c>
      <c r="K173" s="39">
        <f t="shared" si="13"/>
        <v>32.752529160000002</v>
      </c>
      <c r="L173" s="52">
        <f t="shared" si="14"/>
        <v>2.1483000000000003</v>
      </c>
      <c r="M173" s="57">
        <f t="shared" si="12"/>
        <v>35.372731492800007</v>
      </c>
      <c r="N173" s="61">
        <f t="shared" si="15"/>
        <v>2.1483000000000003</v>
      </c>
      <c r="O173" s="71">
        <v>37.236549705118492</v>
      </c>
      <c r="P173" s="67">
        <f t="shared" si="16"/>
        <v>2.8854000000000002</v>
      </c>
    </row>
    <row r="174" spans="1:16" ht="18.75">
      <c r="A174" s="13">
        <v>534507</v>
      </c>
      <c r="B174" s="14" t="s">
        <v>123</v>
      </c>
      <c r="C174" s="15" t="s">
        <v>1845</v>
      </c>
      <c r="D174" s="16" t="s">
        <v>178</v>
      </c>
      <c r="E174" s="14">
        <v>10</v>
      </c>
      <c r="F174" s="14" t="s">
        <v>1139</v>
      </c>
      <c r="G174" s="17">
        <v>0.19</v>
      </c>
      <c r="H174" s="12">
        <v>0.17199999999999999</v>
      </c>
      <c r="I174" s="40">
        <v>16.422732000000003</v>
      </c>
      <c r="J174" s="40">
        <v>16.422732000000003</v>
      </c>
      <c r="K174" s="39">
        <f t="shared" si="13"/>
        <v>17.079641280000004</v>
      </c>
      <c r="L174" s="52">
        <f t="shared" si="14"/>
        <v>1.1730399999999999</v>
      </c>
      <c r="M174" s="57">
        <f t="shared" si="12"/>
        <v>18.446012582400005</v>
      </c>
      <c r="N174" s="61">
        <f t="shared" si="15"/>
        <v>1.1730399999999999</v>
      </c>
      <c r="O174" s="71">
        <v>19.434256099706563</v>
      </c>
      <c r="P174" s="67">
        <f t="shared" si="16"/>
        <v>1.5755199999999998</v>
      </c>
    </row>
    <row r="175" spans="1:16" ht="18.75">
      <c r="A175" s="13">
        <v>534508</v>
      </c>
      <c r="B175" s="14" t="s">
        <v>123</v>
      </c>
      <c r="C175" s="15" t="s">
        <v>1846</v>
      </c>
      <c r="D175" s="16" t="s">
        <v>179</v>
      </c>
      <c r="E175" s="14">
        <v>10</v>
      </c>
      <c r="F175" s="14" t="s">
        <v>1139</v>
      </c>
      <c r="G175" s="17">
        <v>0.22</v>
      </c>
      <c r="H175" s="12">
        <v>0.189</v>
      </c>
      <c r="I175" s="40">
        <v>20.066923500000001</v>
      </c>
      <c r="J175" s="40">
        <v>20.066923500000001</v>
      </c>
      <c r="K175" s="39">
        <f t="shared" si="13"/>
        <v>20.869600440000003</v>
      </c>
      <c r="L175" s="52">
        <f t="shared" si="14"/>
        <v>1.28898</v>
      </c>
      <c r="M175" s="57">
        <f t="shared" si="12"/>
        <v>22.539168475200004</v>
      </c>
      <c r="N175" s="61">
        <f t="shared" si="15"/>
        <v>1.28898</v>
      </c>
      <c r="O175" s="71">
        <v>23.742840929779184</v>
      </c>
      <c r="P175" s="67">
        <f t="shared" si="16"/>
        <v>1.7312400000000001</v>
      </c>
    </row>
    <row r="176" spans="1:16" ht="18.75">
      <c r="A176" s="13">
        <v>534509</v>
      </c>
      <c r="B176" s="14" t="s">
        <v>123</v>
      </c>
      <c r="C176" s="15" t="s">
        <v>1847</v>
      </c>
      <c r="D176" s="16" t="s">
        <v>180</v>
      </c>
      <c r="E176" s="14">
        <v>10</v>
      </c>
      <c r="F176" s="14" t="s">
        <v>1139</v>
      </c>
      <c r="G176" s="17">
        <v>0.28999999999999998</v>
      </c>
      <c r="H176" s="12">
        <v>0.24299999999999999</v>
      </c>
      <c r="I176" s="40">
        <v>23.870250000000002</v>
      </c>
      <c r="J176" s="40">
        <v>23.870250000000002</v>
      </c>
      <c r="K176" s="39">
        <f t="shared" si="13"/>
        <v>24.825060000000004</v>
      </c>
      <c r="L176" s="52">
        <f t="shared" si="14"/>
        <v>1.65726</v>
      </c>
      <c r="M176" s="57">
        <f t="shared" si="12"/>
        <v>26.811064800000008</v>
      </c>
      <c r="N176" s="61">
        <f t="shared" si="15"/>
        <v>1.65726</v>
      </c>
      <c r="O176" s="71">
        <v>28.236059782048262</v>
      </c>
      <c r="P176" s="67">
        <f t="shared" si="16"/>
        <v>2.2258800000000001</v>
      </c>
    </row>
    <row r="177" spans="1:16" ht="18.75">
      <c r="A177" s="13">
        <v>534510</v>
      </c>
      <c r="B177" s="14" t="s">
        <v>123</v>
      </c>
      <c r="C177" s="15" t="s">
        <v>1848</v>
      </c>
      <c r="D177" s="16" t="s">
        <v>181</v>
      </c>
      <c r="E177" s="14">
        <v>10</v>
      </c>
      <c r="F177" s="14" t="s">
        <v>1139</v>
      </c>
      <c r="G177" s="17">
        <v>0.35</v>
      </c>
      <c r="H177" s="12">
        <v>0.29699999999999999</v>
      </c>
      <c r="I177" s="40">
        <v>27.196171499999998</v>
      </c>
      <c r="J177" s="40">
        <v>27.196171499999998</v>
      </c>
      <c r="K177" s="39">
        <f t="shared" si="13"/>
        <v>28.284018360000001</v>
      </c>
      <c r="L177" s="52">
        <f t="shared" si="14"/>
        <v>2.0255399999999999</v>
      </c>
      <c r="M177" s="57">
        <f t="shared" si="12"/>
        <v>30.546739828800003</v>
      </c>
      <c r="N177" s="61">
        <f t="shared" si="15"/>
        <v>2.0255399999999999</v>
      </c>
      <c r="O177" s="71">
        <v>32.179117788726657</v>
      </c>
      <c r="P177" s="67">
        <f t="shared" si="16"/>
        <v>2.72052</v>
      </c>
    </row>
    <row r="178" spans="1:16" ht="18.75">
      <c r="A178" s="13">
        <v>534511</v>
      </c>
      <c r="B178" s="14" t="s">
        <v>123</v>
      </c>
      <c r="C178" s="15" t="s">
        <v>1849</v>
      </c>
      <c r="D178" s="16" t="s">
        <v>182</v>
      </c>
      <c r="E178" s="14">
        <v>10</v>
      </c>
      <c r="F178" s="14" t="s">
        <v>1139</v>
      </c>
      <c r="G178" s="17">
        <v>0.41</v>
      </c>
      <c r="H178" s="12">
        <v>0.35099999999999998</v>
      </c>
      <c r="I178" s="40">
        <v>31.413249000000004</v>
      </c>
      <c r="J178" s="40">
        <v>31.413249000000004</v>
      </c>
      <c r="K178" s="39">
        <f t="shared" si="13"/>
        <v>32.669778960000002</v>
      </c>
      <c r="L178" s="52">
        <f t="shared" si="14"/>
        <v>2.3938199999999998</v>
      </c>
      <c r="M178" s="57">
        <f t="shared" si="12"/>
        <v>35.283361276800008</v>
      </c>
      <c r="N178" s="61">
        <f t="shared" si="15"/>
        <v>2.3938199999999998</v>
      </c>
      <c r="O178" s="71">
        <v>37.140166721159176</v>
      </c>
      <c r="P178" s="67">
        <f t="shared" si="16"/>
        <v>3.21516</v>
      </c>
    </row>
    <row r="179" spans="1:16" ht="18.75">
      <c r="A179" s="13">
        <v>534512</v>
      </c>
      <c r="B179" s="14" t="s">
        <v>123</v>
      </c>
      <c r="C179" s="15" t="s">
        <v>1850</v>
      </c>
      <c r="D179" s="16" t="s">
        <v>183</v>
      </c>
      <c r="E179" s="14">
        <v>10</v>
      </c>
      <c r="F179" s="14" t="s">
        <v>1139</v>
      </c>
      <c r="G179" s="17">
        <v>0.53</v>
      </c>
      <c r="H179" s="12">
        <v>0.46800000000000003</v>
      </c>
      <c r="I179" s="40">
        <v>40.849954500000003</v>
      </c>
      <c r="J179" s="40">
        <v>40.849954500000003</v>
      </c>
      <c r="K179" s="39">
        <f t="shared" si="13"/>
        <v>42.483952680000002</v>
      </c>
      <c r="L179" s="52">
        <f t="shared" si="14"/>
        <v>3.1917600000000004</v>
      </c>
      <c r="M179" s="57">
        <f t="shared" si="12"/>
        <v>45.882668894400005</v>
      </c>
      <c r="N179" s="61">
        <f t="shared" si="15"/>
        <v>3.1917600000000004</v>
      </c>
      <c r="O179" s="71">
        <v>48.313070509377503</v>
      </c>
      <c r="P179" s="67">
        <f t="shared" si="16"/>
        <v>4.28688</v>
      </c>
    </row>
    <row r="180" spans="1:16" ht="18.75">
      <c r="A180" s="13">
        <v>534513</v>
      </c>
      <c r="B180" s="14" t="s">
        <v>123</v>
      </c>
      <c r="C180" s="15" t="s">
        <v>1851</v>
      </c>
      <c r="D180" s="16" t="s">
        <v>184</v>
      </c>
      <c r="E180" s="14">
        <v>10</v>
      </c>
      <c r="F180" s="14" t="s">
        <v>1139</v>
      </c>
      <c r="G180" s="17">
        <v>0.65</v>
      </c>
      <c r="H180" s="12">
        <v>0.57599999999999996</v>
      </c>
      <c r="I180" s="40">
        <v>49.2204555</v>
      </c>
      <c r="J180" s="40">
        <v>49.2204555</v>
      </c>
      <c r="K180" s="39">
        <f t="shared" si="13"/>
        <v>51.189273720000003</v>
      </c>
      <c r="L180" s="52">
        <f t="shared" si="14"/>
        <v>3.9283199999999998</v>
      </c>
      <c r="M180" s="57">
        <f t="shared" si="12"/>
        <v>55.284415617600004</v>
      </c>
      <c r="N180" s="61">
        <f t="shared" si="15"/>
        <v>3.9283199999999998</v>
      </c>
      <c r="O180" s="71">
        <v>58.221541673151748</v>
      </c>
      <c r="P180" s="67">
        <f t="shared" si="16"/>
        <v>5.27616</v>
      </c>
    </row>
    <row r="181" spans="1:16" ht="18.75">
      <c r="A181" s="13">
        <v>534514</v>
      </c>
      <c r="B181" s="14" t="s">
        <v>123</v>
      </c>
      <c r="C181" s="15" t="s">
        <v>1852</v>
      </c>
      <c r="D181" s="16" t="s">
        <v>185</v>
      </c>
      <c r="E181" s="14">
        <v>2</v>
      </c>
      <c r="F181" s="14" t="s">
        <v>1139</v>
      </c>
      <c r="G181" s="17">
        <v>0.52</v>
      </c>
      <c r="H181" s="12">
        <v>0.42299999999999999</v>
      </c>
      <c r="I181" s="40">
        <v>67.314104999999998</v>
      </c>
      <c r="J181" s="40">
        <v>67.314104999999998</v>
      </c>
      <c r="K181" s="39">
        <f t="shared" si="13"/>
        <v>70.006669200000005</v>
      </c>
      <c r="L181" s="52">
        <f t="shared" si="14"/>
        <v>2.8848600000000002</v>
      </c>
      <c r="M181" s="57">
        <f t="shared" si="12"/>
        <v>75.607202736000005</v>
      </c>
      <c r="N181" s="61">
        <f t="shared" si="15"/>
        <v>2.8848600000000002</v>
      </c>
      <c r="O181" s="71">
        <v>79.594192879584568</v>
      </c>
      <c r="P181" s="67">
        <f t="shared" si="16"/>
        <v>3.8746800000000001</v>
      </c>
    </row>
    <row r="182" spans="1:16" ht="18.75">
      <c r="A182" s="13">
        <v>534515</v>
      </c>
      <c r="B182" s="14" t="s">
        <v>123</v>
      </c>
      <c r="C182" s="15" t="s">
        <v>1853</v>
      </c>
      <c r="D182" s="16" t="s">
        <v>186</v>
      </c>
      <c r="E182" s="14">
        <v>2</v>
      </c>
      <c r="F182" s="14" t="s">
        <v>1139</v>
      </c>
      <c r="G182" s="17">
        <v>0.65600000000000003</v>
      </c>
      <c r="H182" s="12">
        <v>0.54</v>
      </c>
      <c r="I182" s="40">
        <v>71.738058000000009</v>
      </c>
      <c r="J182" s="40">
        <v>71.738058000000009</v>
      </c>
      <c r="K182" s="39">
        <f t="shared" si="13"/>
        <v>74.607580320000011</v>
      </c>
      <c r="L182" s="52">
        <f t="shared" si="14"/>
        <v>3.6828000000000003</v>
      </c>
      <c r="M182" s="57">
        <f t="shared" si="12"/>
        <v>80.576186745600012</v>
      </c>
      <c r="N182" s="61">
        <f t="shared" si="15"/>
        <v>3.6828000000000003</v>
      </c>
      <c r="O182" s="71">
        <v>84.837213883961851</v>
      </c>
      <c r="P182" s="67">
        <f t="shared" si="16"/>
        <v>4.9464000000000006</v>
      </c>
    </row>
    <row r="183" spans="1:16" ht="18.75">
      <c r="A183" s="13">
        <v>534516</v>
      </c>
      <c r="B183" s="14" t="s">
        <v>123</v>
      </c>
      <c r="C183" s="15" t="s">
        <v>1854</v>
      </c>
      <c r="D183" s="16" t="s">
        <v>187</v>
      </c>
      <c r="E183" s="14">
        <v>2</v>
      </c>
      <c r="F183" s="14" t="s">
        <v>1139</v>
      </c>
      <c r="G183" s="17">
        <v>0.80400000000000005</v>
      </c>
      <c r="H183" s="12">
        <v>0.66600000000000004</v>
      </c>
      <c r="I183" s="40">
        <v>79.185575999999998</v>
      </c>
      <c r="J183" s="40">
        <v>79.185575999999998</v>
      </c>
      <c r="K183" s="39">
        <f t="shared" si="13"/>
        <v>82.35299904</v>
      </c>
      <c r="L183" s="52">
        <f t="shared" si="14"/>
        <v>4.5421200000000006</v>
      </c>
      <c r="M183" s="57">
        <f t="shared" si="12"/>
        <v>88.941238963200007</v>
      </c>
      <c r="N183" s="61">
        <f t="shared" si="15"/>
        <v>4.5421200000000006</v>
      </c>
      <c r="O183" s="71">
        <v>93.625750951058876</v>
      </c>
      <c r="P183" s="67">
        <f t="shared" si="16"/>
        <v>6.1005600000000006</v>
      </c>
    </row>
    <row r="184" spans="1:16" ht="18.75">
      <c r="A184" s="13">
        <v>534517</v>
      </c>
      <c r="B184" s="14" t="s">
        <v>123</v>
      </c>
      <c r="C184" s="15" t="s">
        <v>1855</v>
      </c>
      <c r="D184" s="16" t="s">
        <v>188</v>
      </c>
      <c r="E184" s="14">
        <v>2</v>
      </c>
      <c r="F184" s="14" t="s">
        <v>1139</v>
      </c>
      <c r="G184" s="17">
        <v>0.94</v>
      </c>
      <c r="H184" s="12">
        <v>0.79200000000000004</v>
      </c>
      <c r="I184" s="40">
        <v>86.903623500000009</v>
      </c>
      <c r="J184" s="40">
        <v>86.903623500000009</v>
      </c>
      <c r="K184" s="39">
        <f t="shared" si="13"/>
        <v>90.379768440000007</v>
      </c>
      <c r="L184" s="52">
        <f t="shared" si="14"/>
        <v>5.4014400000000009</v>
      </c>
      <c r="M184" s="57">
        <f t="shared" si="12"/>
        <v>97.610149915200012</v>
      </c>
      <c r="N184" s="61">
        <f t="shared" si="15"/>
        <v>5.4014400000000009</v>
      </c>
      <c r="O184" s="71">
        <v>102.75781170436051</v>
      </c>
      <c r="P184" s="67">
        <f t="shared" si="16"/>
        <v>7.2547200000000007</v>
      </c>
    </row>
    <row r="185" spans="1:16" ht="18.75">
      <c r="A185" s="13">
        <v>534518</v>
      </c>
      <c r="B185" s="14" t="s">
        <v>123</v>
      </c>
      <c r="C185" s="15" t="s">
        <v>1856</v>
      </c>
      <c r="D185" s="16" t="s">
        <v>189</v>
      </c>
      <c r="E185" s="14">
        <v>2</v>
      </c>
      <c r="F185" s="14" t="s">
        <v>1139</v>
      </c>
      <c r="G185" s="17">
        <v>1.224</v>
      </c>
      <c r="H185" s="12">
        <v>1.0349999999999999</v>
      </c>
      <c r="I185" s="40">
        <v>105.53833200000003</v>
      </c>
      <c r="J185" s="40">
        <v>105.53833200000003</v>
      </c>
      <c r="K185" s="39">
        <f t="shared" si="13"/>
        <v>109.75986528000003</v>
      </c>
      <c r="L185" s="52">
        <f t="shared" si="14"/>
        <v>7.0587</v>
      </c>
      <c r="M185" s="57">
        <f t="shared" ref="M185:M202" si="17">K185*1.08</f>
        <v>118.54065450240005</v>
      </c>
      <c r="N185" s="61">
        <f t="shared" si="15"/>
        <v>7.0587</v>
      </c>
      <c r="O185" s="71">
        <v>124.78899212708505</v>
      </c>
      <c r="P185" s="67">
        <f t="shared" si="16"/>
        <v>9.480599999999999</v>
      </c>
    </row>
    <row r="186" spans="1:16" ht="18.75">
      <c r="A186" s="13">
        <v>534519</v>
      </c>
      <c r="B186" s="14" t="s">
        <v>123</v>
      </c>
      <c r="C186" s="15" t="s">
        <v>1857</v>
      </c>
      <c r="D186" s="16" t="s">
        <v>190</v>
      </c>
      <c r="E186" s="14">
        <v>2</v>
      </c>
      <c r="F186" s="14" t="s">
        <v>1139</v>
      </c>
      <c r="G186" s="17">
        <v>1.6</v>
      </c>
      <c r="H186" s="12">
        <v>1.2869999999999999</v>
      </c>
      <c r="I186" s="40">
        <v>125.35063950000003</v>
      </c>
      <c r="J186" s="40">
        <v>125.35063950000003</v>
      </c>
      <c r="K186" s="39">
        <f t="shared" si="13"/>
        <v>130.36466508000004</v>
      </c>
      <c r="L186" s="52">
        <f t="shared" si="14"/>
        <v>8.7773400000000006</v>
      </c>
      <c r="M186" s="57">
        <f t="shared" si="17"/>
        <v>140.79383828640005</v>
      </c>
      <c r="N186" s="61">
        <f t="shared" si="15"/>
        <v>8.7773400000000006</v>
      </c>
      <c r="O186" s="71">
        <v>148.22550442517996</v>
      </c>
      <c r="P186" s="67">
        <f t="shared" si="16"/>
        <v>11.788919999999999</v>
      </c>
    </row>
    <row r="187" spans="1:16" ht="18.75">
      <c r="A187" s="13">
        <v>534520</v>
      </c>
      <c r="B187" s="14" t="s">
        <v>123</v>
      </c>
      <c r="C187" s="15" t="s">
        <v>1858</v>
      </c>
      <c r="D187" s="16" t="s">
        <v>191</v>
      </c>
      <c r="E187" s="14">
        <v>2</v>
      </c>
      <c r="F187" s="14" t="s">
        <v>1139</v>
      </c>
      <c r="G187" s="17">
        <v>0.82325000000000004</v>
      </c>
      <c r="H187" s="12">
        <v>0.74099999999999999</v>
      </c>
      <c r="I187" s="40">
        <v>112.12652100000001</v>
      </c>
      <c r="J187" s="40">
        <v>112.12652100000001</v>
      </c>
      <c r="K187" s="39">
        <f t="shared" si="13"/>
        <v>116.61158184000001</v>
      </c>
      <c r="L187" s="52">
        <f t="shared" si="14"/>
        <v>5.0536200000000004</v>
      </c>
      <c r="M187" s="57">
        <f t="shared" si="17"/>
        <v>125.94050838720003</v>
      </c>
      <c r="N187" s="61">
        <f t="shared" si="15"/>
        <v>5.0536200000000004</v>
      </c>
      <c r="O187" s="71">
        <v>132.58782463723713</v>
      </c>
      <c r="P187" s="67">
        <f t="shared" si="16"/>
        <v>6.78756</v>
      </c>
    </row>
    <row r="188" spans="1:16" ht="18.75">
      <c r="A188" s="13">
        <v>534521</v>
      </c>
      <c r="B188" s="14" t="s">
        <v>123</v>
      </c>
      <c r="C188" s="15" t="s">
        <v>1859</v>
      </c>
      <c r="D188" s="16" t="s">
        <v>192</v>
      </c>
      <c r="E188" s="14">
        <v>2</v>
      </c>
      <c r="F188" s="14" t="s">
        <v>1139</v>
      </c>
      <c r="G188" s="17">
        <v>1.0714583333333332</v>
      </c>
      <c r="H188" s="12">
        <v>0.96399999999999997</v>
      </c>
      <c r="I188" s="43">
        <v>119.71726050000001</v>
      </c>
      <c r="J188" s="43">
        <v>119.71726050000001</v>
      </c>
      <c r="K188" s="39">
        <f t="shared" si="13"/>
        <v>124.50595092000002</v>
      </c>
      <c r="L188" s="52">
        <f t="shared" si="14"/>
        <v>6.5744800000000003</v>
      </c>
      <c r="M188" s="57">
        <f t="shared" si="17"/>
        <v>134.46642699360004</v>
      </c>
      <c r="N188" s="61">
        <f t="shared" si="15"/>
        <v>6.5744800000000003</v>
      </c>
      <c r="O188" s="71">
        <v>141.55086169215073</v>
      </c>
      <c r="P188" s="67">
        <f t="shared" si="16"/>
        <v>8.8302399999999999</v>
      </c>
    </row>
    <row r="189" spans="1:16" ht="18.75">
      <c r="A189" s="13">
        <v>534522</v>
      </c>
      <c r="B189" s="14" t="s">
        <v>123</v>
      </c>
      <c r="C189" s="15" t="s">
        <v>1860</v>
      </c>
      <c r="D189" s="16" t="s">
        <v>193</v>
      </c>
      <c r="E189" s="14">
        <v>2</v>
      </c>
      <c r="F189" s="14" t="s">
        <v>1139</v>
      </c>
      <c r="G189" s="17">
        <v>1.2610833333333333</v>
      </c>
      <c r="H189" s="12">
        <v>1.135</v>
      </c>
      <c r="I189" s="43">
        <v>130.22017049999999</v>
      </c>
      <c r="J189" s="43">
        <v>130.22017049999999</v>
      </c>
      <c r="K189" s="39">
        <f t="shared" si="13"/>
        <v>135.42897732</v>
      </c>
      <c r="L189" s="52">
        <f t="shared" si="14"/>
        <v>7.7407000000000004</v>
      </c>
      <c r="M189" s="57">
        <f t="shared" si="17"/>
        <v>146.26329550560001</v>
      </c>
      <c r="N189" s="61">
        <f t="shared" si="15"/>
        <v>7.7407000000000004</v>
      </c>
      <c r="O189" s="71">
        <v>153.98454217761605</v>
      </c>
      <c r="P189" s="67">
        <f t="shared" si="16"/>
        <v>10.396599999999999</v>
      </c>
    </row>
    <row r="190" spans="1:16" ht="18.75">
      <c r="A190" s="13">
        <v>534523</v>
      </c>
      <c r="B190" s="14" t="s">
        <v>123</v>
      </c>
      <c r="C190" s="15" t="s">
        <v>1861</v>
      </c>
      <c r="D190" s="16" t="s">
        <v>194</v>
      </c>
      <c r="E190" s="14">
        <v>2</v>
      </c>
      <c r="F190" s="14" t="s">
        <v>1139</v>
      </c>
      <c r="G190" s="17">
        <v>1.4846249999999999</v>
      </c>
      <c r="H190" s="12">
        <v>1.337</v>
      </c>
      <c r="I190" s="40">
        <v>140.10245400000002</v>
      </c>
      <c r="J190" s="40">
        <v>140.10245400000002</v>
      </c>
      <c r="K190" s="39">
        <f t="shared" si="13"/>
        <v>145.70655216000003</v>
      </c>
      <c r="L190" s="52">
        <f t="shared" si="14"/>
        <v>9.1183399999999999</v>
      </c>
      <c r="M190" s="57">
        <f t="shared" si="17"/>
        <v>157.36307633280003</v>
      </c>
      <c r="N190" s="61">
        <f t="shared" si="15"/>
        <v>9.1183399999999999</v>
      </c>
      <c r="O190" s="71">
        <v>165.65296726286974</v>
      </c>
      <c r="P190" s="67">
        <f t="shared" si="16"/>
        <v>12.246919999999999</v>
      </c>
    </row>
    <row r="191" spans="1:16" ht="18.75">
      <c r="A191" s="13">
        <v>534524</v>
      </c>
      <c r="B191" s="14" t="s">
        <v>123</v>
      </c>
      <c r="C191" s="15" t="s">
        <v>1862</v>
      </c>
      <c r="D191" s="16" t="s">
        <v>195</v>
      </c>
      <c r="E191" s="14">
        <v>2</v>
      </c>
      <c r="F191" s="14" t="s">
        <v>1139</v>
      </c>
      <c r="G191" s="17">
        <v>1.897791666666667</v>
      </c>
      <c r="H191" s="12">
        <v>1.708</v>
      </c>
      <c r="I191" s="43">
        <v>166.48703700000002</v>
      </c>
      <c r="J191" s="43">
        <v>166.48703700000002</v>
      </c>
      <c r="K191" s="39">
        <f t="shared" si="13"/>
        <v>173.14651848000003</v>
      </c>
      <c r="L191" s="52">
        <f t="shared" si="14"/>
        <v>11.64856</v>
      </c>
      <c r="M191" s="57">
        <f t="shared" si="17"/>
        <v>186.99823995840003</v>
      </c>
      <c r="N191" s="61">
        <f t="shared" si="15"/>
        <v>11.64856</v>
      </c>
      <c r="O191" s="71">
        <v>196.85225173566499</v>
      </c>
      <c r="P191" s="67">
        <f t="shared" si="16"/>
        <v>15.64528</v>
      </c>
    </row>
    <row r="192" spans="1:16" ht="18.75">
      <c r="A192" s="13">
        <v>534525</v>
      </c>
      <c r="B192" s="14" t="s">
        <v>123</v>
      </c>
      <c r="C192" s="15" t="s">
        <v>1863</v>
      </c>
      <c r="D192" s="16" t="s">
        <v>196</v>
      </c>
      <c r="E192" s="14">
        <v>2</v>
      </c>
      <c r="F192" s="14" t="s">
        <v>1139</v>
      </c>
      <c r="G192" s="17">
        <v>2.2999999999999998</v>
      </c>
      <c r="H192" s="12">
        <v>2.0699999999999998</v>
      </c>
      <c r="I192" s="43">
        <v>196.34076300000001</v>
      </c>
      <c r="J192" s="43">
        <v>196.34076300000001</v>
      </c>
      <c r="K192" s="39">
        <f t="shared" si="13"/>
        <v>204.19439352000001</v>
      </c>
      <c r="L192" s="52">
        <f t="shared" si="14"/>
        <v>14.1174</v>
      </c>
      <c r="M192" s="57">
        <f t="shared" si="17"/>
        <v>220.52994500160003</v>
      </c>
      <c r="N192" s="61">
        <f t="shared" si="15"/>
        <v>14.1174</v>
      </c>
      <c r="O192" s="71">
        <v>232.14300489680187</v>
      </c>
      <c r="P192" s="67">
        <f t="shared" si="16"/>
        <v>18.961199999999998</v>
      </c>
    </row>
    <row r="193" spans="1:16" ht="18.75">
      <c r="A193" s="13">
        <v>534526</v>
      </c>
      <c r="B193" s="14" t="s">
        <v>123</v>
      </c>
      <c r="C193" s="15" t="s">
        <v>1864</v>
      </c>
      <c r="D193" s="16" t="s">
        <v>197</v>
      </c>
      <c r="E193" s="14">
        <v>2</v>
      </c>
      <c r="F193" s="14" t="s">
        <v>1139</v>
      </c>
      <c r="G193" s="17">
        <v>1.0680000000000001</v>
      </c>
      <c r="H193" s="12">
        <v>0.96099999999999997</v>
      </c>
      <c r="I193" s="40">
        <v>124.9687155</v>
      </c>
      <c r="J193" s="40">
        <v>124.9687155</v>
      </c>
      <c r="K193" s="39">
        <f t="shared" si="13"/>
        <v>129.96746412000002</v>
      </c>
      <c r="L193" s="52">
        <f t="shared" si="14"/>
        <v>6.5540200000000004</v>
      </c>
      <c r="M193" s="57">
        <f t="shared" si="17"/>
        <v>140.36486124960004</v>
      </c>
      <c r="N193" s="61">
        <f t="shared" si="15"/>
        <v>6.5540200000000004</v>
      </c>
      <c r="O193" s="71">
        <v>147.77166882179912</v>
      </c>
      <c r="P193" s="67">
        <f t="shared" si="16"/>
        <v>8.8027599999999993</v>
      </c>
    </row>
    <row r="194" spans="1:16" ht="18.75">
      <c r="A194" s="13">
        <v>534527</v>
      </c>
      <c r="B194" s="14" t="s">
        <v>123</v>
      </c>
      <c r="C194" s="15" t="s">
        <v>1865</v>
      </c>
      <c r="D194" s="16" t="s">
        <v>198</v>
      </c>
      <c r="E194" s="14">
        <v>2</v>
      </c>
      <c r="F194" s="14" t="s">
        <v>1139</v>
      </c>
      <c r="G194" s="17">
        <v>1.39</v>
      </c>
      <c r="H194" s="12">
        <v>1.2509999999999999</v>
      </c>
      <c r="I194" s="40">
        <v>135.15335550000003</v>
      </c>
      <c r="J194" s="40">
        <v>135.15335550000003</v>
      </c>
      <c r="K194" s="39">
        <f t="shared" si="13"/>
        <v>140.55948972000004</v>
      </c>
      <c r="L194" s="52">
        <f t="shared" si="14"/>
        <v>8.5318199999999997</v>
      </c>
      <c r="M194" s="57">
        <f t="shared" si="17"/>
        <v>151.80424889760005</v>
      </c>
      <c r="N194" s="61">
        <f t="shared" si="15"/>
        <v>8.5318199999999997</v>
      </c>
      <c r="O194" s="71">
        <v>159.80503831295988</v>
      </c>
      <c r="P194" s="67">
        <f t="shared" si="16"/>
        <v>11.459159999999999</v>
      </c>
    </row>
    <row r="195" spans="1:16" ht="18.75">
      <c r="A195" s="13">
        <v>534528</v>
      </c>
      <c r="B195" s="14" t="s">
        <v>123</v>
      </c>
      <c r="C195" s="15" t="s">
        <v>1866</v>
      </c>
      <c r="D195" s="16" t="s">
        <v>199</v>
      </c>
      <c r="E195" s="14">
        <v>2</v>
      </c>
      <c r="F195" s="14" t="s">
        <v>1139</v>
      </c>
      <c r="G195" s="17">
        <v>1.6359999999999999</v>
      </c>
      <c r="H195" s="12">
        <v>1.472</v>
      </c>
      <c r="I195" s="40">
        <v>149.22088950000003</v>
      </c>
      <c r="J195" s="40">
        <v>149.22088950000003</v>
      </c>
      <c r="K195" s="39">
        <f t="shared" si="13"/>
        <v>155.18972508000004</v>
      </c>
      <c r="L195" s="52">
        <f t="shared" si="14"/>
        <v>10.03904</v>
      </c>
      <c r="M195" s="57">
        <f t="shared" si="17"/>
        <v>167.60490308640007</v>
      </c>
      <c r="N195" s="61">
        <f t="shared" si="15"/>
        <v>10.03904</v>
      </c>
      <c r="O195" s="71">
        <v>176.43474267784936</v>
      </c>
      <c r="P195" s="67">
        <f t="shared" si="16"/>
        <v>13.48352</v>
      </c>
    </row>
    <row r="196" spans="1:16" ht="18.75">
      <c r="A196" s="13">
        <v>534529</v>
      </c>
      <c r="B196" s="14" t="s">
        <v>123</v>
      </c>
      <c r="C196" s="15" t="s">
        <v>1867</v>
      </c>
      <c r="D196" s="16" t="s">
        <v>200</v>
      </c>
      <c r="E196" s="14">
        <v>2</v>
      </c>
      <c r="F196" s="14" t="s">
        <v>1139</v>
      </c>
      <c r="G196" s="17">
        <v>1.9259999999999999</v>
      </c>
      <c r="H196" s="12">
        <v>1.7330000000000001</v>
      </c>
      <c r="I196" s="40">
        <v>161.63341950000003</v>
      </c>
      <c r="J196" s="40">
        <v>161.63341950000003</v>
      </c>
      <c r="K196" s="39">
        <f t="shared" si="13"/>
        <v>168.09875628000003</v>
      </c>
      <c r="L196" s="52">
        <f t="shared" si="14"/>
        <v>11.81906</v>
      </c>
      <c r="M196" s="57">
        <f t="shared" si="17"/>
        <v>181.54665678240005</v>
      </c>
      <c r="N196" s="61">
        <f t="shared" si="15"/>
        <v>11.81906</v>
      </c>
      <c r="O196" s="71">
        <v>191.12525926732158</v>
      </c>
      <c r="P196" s="67">
        <f t="shared" si="16"/>
        <v>15.874280000000001</v>
      </c>
    </row>
    <row r="197" spans="1:16" ht="18.75">
      <c r="A197" s="13">
        <v>534530</v>
      </c>
      <c r="B197" s="14" t="s">
        <v>123</v>
      </c>
      <c r="C197" s="15" t="s">
        <v>1868</v>
      </c>
      <c r="D197" s="16" t="s">
        <v>201</v>
      </c>
      <c r="E197" s="14">
        <v>2</v>
      </c>
      <c r="F197" s="14" t="s">
        <v>1139</v>
      </c>
      <c r="G197" s="17">
        <v>2.4620000000000002</v>
      </c>
      <c r="H197" s="12">
        <v>2.2160000000000002</v>
      </c>
      <c r="I197" s="40">
        <v>196.69085999999999</v>
      </c>
      <c r="J197" s="40">
        <v>196.69085999999999</v>
      </c>
      <c r="K197" s="39">
        <f t="shared" si="13"/>
        <v>204.5584944</v>
      </c>
      <c r="L197" s="52">
        <f t="shared" si="14"/>
        <v>15.113120000000002</v>
      </c>
      <c r="M197" s="57">
        <f t="shared" si="17"/>
        <v>220.92317395200001</v>
      </c>
      <c r="N197" s="61">
        <f t="shared" si="15"/>
        <v>15.113120000000002</v>
      </c>
      <c r="O197" s="71">
        <v>232.55647047409451</v>
      </c>
      <c r="P197" s="67">
        <f t="shared" si="16"/>
        <v>20.298560000000002</v>
      </c>
    </row>
    <row r="198" spans="1:16" ht="18.75">
      <c r="A198" s="13">
        <v>534531</v>
      </c>
      <c r="B198" s="14" t="s">
        <v>123</v>
      </c>
      <c r="C198" s="15" t="s">
        <v>1869</v>
      </c>
      <c r="D198" s="16" t="s">
        <v>202</v>
      </c>
      <c r="E198" s="14">
        <v>2</v>
      </c>
      <c r="F198" s="14" t="s">
        <v>1139</v>
      </c>
      <c r="G198" s="17">
        <v>3.2</v>
      </c>
      <c r="H198" s="12">
        <v>2.88</v>
      </c>
      <c r="I198" s="40">
        <v>230.60252850000001</v>
      </c>
      <c r="J198" s="40">
        <v>230.60252850000001</v>
      </c>
      <c r="K198" s="39">
        <f t="shared" si="13"/>
        <v>239.82662964000002</v>
      </c>
      <c r="L198" s="52">
        <f t="shared" si="14"/>
        <v>19.6416</v>
      </c>
      <c r="M198" s="57">
        <f t="shared" si="17"/>
        <v>259.01276001120004</v>
      </c>
      <c r="N198" s="61">
        <f t="shared" si="15"/>
        <v>19.6416</v>
      </c>
      <c r="O198" s="71">
        <v>272.65335248570523</v>
      </c>
      <c r="P198" s="67">
        <f t="shared" si="16"/>
        <v>26.380800000000001</v>
      </c>
    </row>
    <row r="199" spans="1:16" ht="18.75">
      <c r="A199" s="13">
        <v>534800</v>
      </c>
      <c r="B199" s="14" t="s">
        <v>42</v>
      </c>
      <c r="C199" s="15" t="s">
        <v>203</v>
      </c>
      <c r="D199" s="16" t="s">
        <v>204</v>
      </c>
      <c r="E199" s="14">
        <v>1</v>
      </c>
      <c r="F199" s="14" t="s">
        <v>1139</v>
      </c>
      <c r="G199" s="17">
        <v>0.76</v>
      </c>
      <c r="H199" s="12">
        <v>0</v>
      </c>
      <c r="I199" s="40">
        <v>96.191699999999997</v>
      </c>
      <c r="J199" s="40">
        <v>96.191699999999997</v>
      </c>
      <c r="K199" s="39">
        <f t="shared" si="13"/>
        <v>100.039368</v>
      </c>
      <c r="L199" s="52">
        <f t="shared" si="14"/>
        <v>0</v>
      </c>
      <c r="M199" s="57">
        <f t="shared" si="17"/>
        <v>108.04251744</v>
      </c>
      <c r="N199" s="61">
        <f t="shared" si="15"/>
        <v>0</v>
      </c>
      <c r="O199" s="71">
        <v>113.74445070549233</v>
      </c>
      <c r="P199" s="67">
        <f t="shared" si="16"/>
        <v>0</v>
      </c>
    </row>
    <row r="200" spans="1:16" ht="18.75">
      <c r="A200" s="13">
        <v>534805</v>
      </c>
      <c r="B200" s="14" t="s">
        <v>42</v>
      </c>
      <c r="C200" s="15" t="s">
        <v>205</v>
      </c>
      <c r="D200" s="16" t="s">
        <v>206</v>
      </c>
      <c r="E200" s="14">
        <v>1</v>
      </c>
      <c r="F200" s="14" t="s">
        <v>1139</v>
      </c>
      <c r="G200" s="17">
        <v>0.98</v>
      </c>
      <c r="H200" s="12">
        <v>0</v>
      </c>
      <c r="I200" s="40">
        <v>120.098</v>
      </c>
      <c r="J200" s="40">
        <v>120.098</v>
      </c>
      <c r="K200" s="39">
        <f t="shared" si="13"/>
        <v>124.90192</v>
      </c>
      <c r="L200" s="52">
        <f t="shared" si="14"/>
        <v>0</v>
      </c>
      <c r="M200" s="57">
        <f t="shared" si="17"/>
        <v>134.89407360000001</v>
      </c>
      <c r="N200" s="61">
        <f t="shared" si="15"/>
        <v>0</v>
      </c>
      <c r="O200" s="71">
        <v>142.01543637247775</v>
      </c>
      <c r="P200" s="67">
        <f t="shared" si="16"/>
        <v>0</v>
      </c>
    </row>
    <row r="201" spans="1:16" ht="18.75">
      <c r="A201" s="13">
        <v>534810</v>
      </c>
      <c r="B201" s="14" t="s">
        <v>42</v>
      </c>
      <c r="C201" s="15" t="s">
        <v>207</v>
      </c>
      <c r="D201" s="16" t="s">
        <v>208</v>
      </c>
      <c r="E201" s="14">
        <v>1</v>
      </c>
      <c r="F201" s="14" t="s">
        <v>1139</v>
      </c>
      <c r="G201" s="17">
        <v>2.1</v>
      </c>
      <c r="H201" s="12">
        <v>0</v>
      </c>
      <c r="I201" s="40">
        <v>195.28800000000001</v>
      </c>
      <c r="J201" s="40">
        <v>195.28800000000001</v>
      </c>
      <c r="K201" s="39">
        <f t="shared" si="13"/>
        <v>203.09952000000001</v>
      </c>
      <c r="L201" s="52">
        <f t="shared" si="14"/>
        <v>0</v>
      </c>
      <c r="M201" s="57">
        <f t="shared" si="17"/>
        <v>219.34748160000004</v>
      </c>
      <c r="N201" s="61">
        <f t="shared" si="15"/>
        <v>0</v>
      </c>
      <c r="O201" s="71">
        <v>230.91424009904901</v>
      </c>
      <c r="P201" s="67">
        <f t="shared" si="16"/>
        <v>0</v>
      </c>
    </row>
    <row r="202" spans="1:16" ht="19.5" thickBot="1">
      <c r="A202" s="13">
        <v>534815</v>
      </c>
      <c r="B202" s="14" t="s">
        <v>42</v>
      </c>
      <c r="C202" s="15" t="s">
        <v>209</v>
      </c>
      <c r="D202" s="16" t="s">
        <v>210</v>
      </c>
      <c r="E202" s="14">
        <v>1</v>
      </c>
      <c r="F202" s="14" t="s">
        <v>1139</v>
      </c>
      <c r="G202" s="17">
        <v>3.1</v>
      </c>
      <c r="H202" s="12">
        <v>0</v>
      </c>
      <c r="I202" s="40">
        <v>272.90879999999999</v>
      </c>
      <c r="J202" s="40">
        <v>272.90879999999999</v>
      </c>
      <c r="K202" s="39">
        <f t="shared" ref="K202:K265" si="18">I202*1.04</f>
        <v>283.825152</v>
      </c>
      <c r="L202" s="52">
        <f t="shared" ref="L202:L265" si="19">H202*6.82</f>
        <v>0</v>
      </c>
      <c r="M202" s="57">
        <f t="shared" si="17"/>
        <v>306.53116416</v>
      </c>
      <c r="N202" s="61">
        <f t="shared" ref="N202:N265" si="20">H202*6.82</f>
        <v>0</v>
      </c>
      <c r="O202" s="71">
        <v>322.67835915417533</v>
      </c>
      <c r="P202" s="67">
        <f t="shared" ref="P202:P265" si="21">H202*9.16</f>
        <v>0</v>
      </c>
    </row>
    <row r="203" spans="1:16" ht="21" thickBot="1">
      <c r="A203" s="7" t="s">
        <v>211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6"/>
      <c r="P203" s="2"/>
    </row>
    <row r="204" spans="1:16" ht="18.75">
      <c r="A204" s="13">
        <v>541774</v>
      </c>
      <c r="B204" s="14" t="s">
        <v>212</v>
      </c>
      <c r="C204" s="15" t="s">
        <v>1870</v>
      </c>
      <c r="D204" s="16" t="s">
        <v>213</v>
      </c>
      <c r="E204" s="14">
        <v>12</v>
      </c>
      <c r="F204" s="14" t="s">
        <v>1139</v>
      </c>
      <c r="G204" s="17">
        <v>6.0000000000000001E-3</v>
      </c>
      <c r="H204" s="12">
        <v>0</v>
      </c>
      <c r="I204" s="45">
        <f>J204*1.02</f>
        <v>1.2283803152340003</v>
      </c>
      <c r="J204" s="40">
        <v>1.2042944267000002</v>
      </c>
      <c r="K204" s="39">
        <f t="shared" si="18"/>
        <v>1.2775155278433603</v>
      </c>
      <c r="L204" s="52">
        <f t="shared" si="19"/>
        <v>0</v>
      </c>
      <c r="M204" s="57">
        <f t="shared" ref="M204:M206" si="22">K204*1.07</f>
        <v>1.3669416147923956</v>
      </c>
      <c r="N204" s="61">
        <f t="shared" si="20"/>
        <v>0</v>
      </c>
      <c r="O204" s="71">
        <v>1.4390391986560185</v>
      </c>
      <c r="P204" s="67">
        <f t="shared" si="21"/>
        <v>0</v>
      </c>
    </row>
    <row r="205" spans="1:16" ht="18.75">
      <c r="A205" s="13">
        <v>541775</v>
      </c>
      <c r="B205" s="14" t="s">
        <v>212</v>
      </c>
      <c r="C205" s="15" t="s">
        <v>1871</v>
      </c>
      <c r="D205" s="16" t="s">
        <v>214</v>
      </c>
      <c r="E205" s="14">
        <v>12</v>
      </c>
      <c r="F205" s="14" t="s">
        <v>1139</v>
      </c>
      <c r="G205" s="17">
        <v>6.0000000000000001E-3</v>
      </c>
      <c r="H205" s="12">
        <v>0</v>
      </c>
      <c r="I205" s="45">
        <f t="shared" ref="I205:I268" si="23">J205*1.02</f>
        <v>1.4823934481999999</v>
      </c>
      <c r="J205" s="40">
        <v>1.4533269099999999</v>
      </c>
      <c r="K205" s="39">
        <f t="shared" si="18"/>
        <v>1.541689186128</v>
      </c>
      <c r="L205" s="52">
        <f t="shared" si="19"/>
        <v>0</v>
      </c>
      <c r="M205" s="57">
        <f t="shared" si="22"/>
        <v>1.64960742915696</v>
      </c>
      <c r="N205" s="61">
        <f t="shared" si="20"/>
        <v>0</v>
      </c>
      <c r="O205" s="71">
        <v>1.7336314699521846</v>
      </c>
      <c r="P205" s="67">
        <f t="shared" si="21"/>
        <v>0</v>
      </c>
    </row>
    <row r="206" spans="1:16" ht="19.5" thickBot="1">
      <c r="A206" s="13">
        <v>541776</v>
      </c>
      <c r="B206" s="14" t="s">
        <v>212</v>
      </c>
      <c r="C206" s="15" t="s">
        <v>1872</v>
      </c>
      <c r="D206" s="16" t="s">
        <v>215</v>
      </c>
      <c r="E206" s="14">
        <v>12</v>
      </c>
      <c r="F206" s="14" t="s">
        <v>1139</v>
      </c>
      <c r="G206" s="17">
        <v>7.0000000000000001E-3</v>
      </c>
      <c r="H206" s="12">
        <v>0</v>
      </c>
      <c r="I206" s="45">
        <f t="shared" si="23"/>
        <v>1.4694643023360001</v>
      </c>
      <c r="J206" s="40">
        <v>1.4406512768000002</v>
      </c>
      <c r="K206" s="39">
        <f t="shared" si="18"/>
        <v>1.5282428744294401</v>
      </c>
      <c r="L206" s="52">
        <f t="shared" si="19"/>
        <v>0</v>
      </c>
      <c r="M206" s="57">
        <f t="shared" si="22"/>
        <v>1.6352198756395009</v>
      </c>
      <c r="N206" s="61">
        <f t="shared" si="20"/>
        <v>0</v>
      </c>
      <c r="O206" s="71">
        <v>1.7222700991426805</v>
      </c>
      <c r="P206" s="67">
        <f t="shared" si="21"/>
        <v>0</v>
      </c>
    </row>
    <row r="207" spans="1:16" ht="21" thickBot="1">
      <c r="A207" s="7" t="s">
        <v>216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6"/>
      <c r="P207" s="2"/>
    </row>
    <row r="208" spans="1:16" ht="18.75">
      <c r="A208" s="8">
        <v>542030</v>
      </c>
      <c r="B208" s="9" t="s">
        <v>217</v>
      </c>
      <c r="C208" s="10" t="s">
        <v>1873</v>
      </c>
      <c r="D208" s="11" t="s">
        <v>218</v>
      </c>
      <c r="E208" s="9">
        <v>25</v>
      </c>
      <c r="F208" s="9" t="s">
        <v>1139</v>
      </c>
      <c r="G208" s="12">
        <v>0.05</v>
      </c>
      <c r="H208" s="12">
        <v>0</v>
      </c>
      <c r="I208" s="45">
        <f t="shared" si="23"/>
        <v>6.1419015761700004</v>
      </c>
      <c r="J208" s="40">
        <v>6.0214721335000005</v>
      </c>
      <c r="K208" s="39">
        <f t="shared" si="18"/>
        <v>6.3875776392168007</v>
      </c>
      <c r="L208" s="52">
        <f t="shared" si="19"/>
        <v>0</v>
      </c>
      <c r="M208" s="57">
        <f>K208*1.12</f>
        <v>7.1540869559228177</v>
      </c>
      <c r="N208" s="61">
        <f t="shared" si="20"/>
        <v>0</v>
      </c>
      <c r="O208" s="71">
        <v>9.0336936131450365</v>
      </c>
      <c r="P208" s="67">
        <f t="shared" si="21"/>
        <v>0</v>
      </c>
    </row>
    <row r="209" spans="1:16" ht="18.75">
      <c r="A209" s="13">
        <v>542050</v>
      </c>
      <c r="B209" s="14" t="s">
        <v>217</v>
      </c>
      <c r="C209" s="15" t="s">
        <v>1874</v>
      </c>
      <c r="D209" s="16" t="s">
        <v>219</v>
      </c>
      <c r="E209" s="14">
        <v>25</v>
      </c>
      <c r="F209" s="14" t="s">
        <v>1139</v>
      </c>
      <c r="G209" s="17">
        <v>0.11</v>
      </c>
      <c r="H209" s="12">
        <v>0</v>
      </c>
      <c r="I209" s="45">
        <f t="shared" si="23"/>
        <v>9.8306091828</v>
      </c>
      <c r="J209" s="40">
        <v>9.6378521399999997</v>
      </c>
      <c r="K209" s="39">
        <f t="shared" si="18"/>
        <v>10.223833550111999</v>
      </c>
      <c r="L209" s="52">
        <f t="shared" si="19"/>
        <v>0</v>
      </c>
      <c r="M209" s="57">
        <f t="shared" ref="M209:M272" si="24">K209*1.12</f>
        <v>11.45069357612544</v>
      </c>
      <c r="N209" s="61">
        <f t="shared" si="20"/>
        <v>0</v>
      </c>
      <c r="O209" s="71">
        <v>14.474265783429045</v>
      </c>
      <c r="P209" s="67">
        <f t="shared" si="21"/>
        <v>0</v>
      </c>
    </row>
    <row r="210" spans="1:16" ht="18.75">
      <c r="A210" s="13">
        <v>542070</v>
      </c>
      <c r="B210" s="14" t="s">
        <v>217</v>
      </c>
      <c r="C210" s="15" t="s">
        <v>1875</v>
      </c>
      <c r="D210" s="16" t="s">
        <v>220</v>
      </c>
      <c r="E210" s="14">
        <v>25</v>
      </c>
      <c r="F210" s="14" t="s">
        <v>1139</v>
      </c>
      <c r="G210" s="17">
        <v>0.15</v>
      </c>
      <c r="H210" s="12">
        <v>0</v>
      </c>
      <c r="I210" s="45">
        <f t="shared" si="23"/>
        <v>13.169895476639999</v>
      </c>
      <c r="J210" s="40">
        <v>12.911662231999999</v>
      </c>
      <c r="K210" s="39">
        <f t="shared" si="18"/>
        <v>13.6966912957056</v>
      </c>
      <c r="L210" s="52">
        <f t="shared" si="19"/>
        <v>0</v>
      </c>
      <c r="M210" s="57">
        <f t="shared" si="24"/>
        <v>15.340294251190274</v>
      </c>
      <c r="N210" s="61">
        <f t="shared" si="20"/>
        <v>0</v>
      </c>
      <c r="O210" s="71">
        <v>19.383995815804031</v>
      </c>
      <c r="P210" s="67">
        <f t="shared" si="21"/>
        <v>0</v>
      </c>
    </row>
    <row r="211" spans="1:16" ht="19.5" thickBot="1">
      <c r="A211" s="13">
        <v>542080</v>
      </c>
      <c r="B211" s="14" t="s">
        <v>217</v>
      </c>
      <c r="C211" s="15" t="s">
        <v>1876</v>
      </c>
      <c r="D211" s="16" t="s">
        <v>221</v>
      </c>
      <c r="E211" s="14">
        <v>25</v>
      </c>
      <c r="F211" s="14" t="s">
        <v>1139</v>
      </c>
      <c r="G211" s="17">
        <v>0.19</v>
      </c>
      <c r="H211" s="12">
        <v>0</v>
      </c>
      <c r="I211" s="45">
        <f t="shared" si="23"/>
        <v>15.604141560000002</v>
      </c>
      <c r="J211" s="40">
        <v>15.298178000000002</v>
      </c>
      <c r="K211" s="39">
        <f t="shared" si="18"/>
        <v>16.228307222400002</v>
      </c>
      <c r="L211" s="52">
        <f t="shared" si="19"/>
        <v>0</v>
      </c>
      <c r="M211" s="57">
        <f t="shared" si="24"/>
        <v>18.175704089088004</v>
      </c>
      <c r="N211" s="61">
        <f t="shared" si="20"/>
        <v>0</v>
      </c>
      <c r="O211" s="71">
        <v>22.963366549144663</v>
      </c>
      <c r="P211" s="67">
        <f t="shared" si="21"/>
        <v>0</v>
      </c>
    </row>
    <row r="212" spans="1:16" ht="21" thickBot="1">
      <c r="A212" s="7" t="s">
        <v>222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6"/>
      <c r="P212" s="2"/>
    </row>
    <row r="213" spans="1:16" ht="18.75">
      <c r="A213" s="8">
        <v>545650</v>
      </c>
      <c r="B213" s="9" t="s">
        <v>223</v>
      </c>
      <c r="C213" s="10" t="s">
        <v>1877</v>
      </c>
      <c r="D213" s="11" t="s">
        <v>224</v>
      </c>
      <c r="E213" s="9">
        <v>1</v>
      </c>
      <c r="F213" s="9" t="s">
        <v>1139</v>
      </c>
      <c r="G213" s="12">
        <v>356</v>
      </c>
      <c r="H213" s="12">
        <v>0</v>
      </c>
      <c r="I213" s="45">
        <f t="shared" si="23"/>
        <v>46439.801792040751</v>
      </c>
      <c r="J213" s="40">
        <v>45529.217443177207</v>
      </c>
      <c r="K213" s="39">
        <f t="shared" si="18"/>
        <v>48297.393863722384</v>
      </c>
      <c r="L213" s="52">
        <f t="shared" si="19"/>
        <v>0</v>
      </c>
      <c r="M213" s="57">
        <f t="shared" si="24"/>
        <v>54093.081127369078</v>
      </c>
      <c r="N213" s="61">
        <f t="shared" si="20"/>
        <v>0</v>
      </c>
      <c r="O213" s="71">
        <v>73977.696219930964</v>
      </c>
      <c r="P213" s="67">
        <f t="shared" si="21"/>
        <v>0</v>
      </c>
    </row>
    <row r="214" spans="1:16" ht="18.75">
      <c r="A214" s="13">
        <v>545670</v>
      </c>
      <c r="B214" s="14" t="s">
        <v>223</v>
      </c>
      <c r="C214" s="15" t="s">
        <v>1878</v>
      </c>
      <c r="D214" s="16" t="s">
        <v>225</v>
      </c>
      <c r="E214" s="14">
        <v>1</v>
      </c>
      <c r="F214" s="14" t="s">
        <v>1139</v>
      </c>
      <c r="G214" s="17">
        <v>41</v>
      </c>
      <c r="H214" s="12">
        <v>0</v>
      </c>
      <c r="I214" s="45">
        <f t="shared" si="23"/>
        <v>8364.1563683269269</v>
      </c>
      <c r="J214" s="40">
        <v>8200.1533022813001</v>
      </c>
      <c r="K214" s="39">
        <f t="shared" si="18"/>
        <v>8698.7226230600045</v>
      </c>
      <c r="L214" s="52">
        <f t="shared" si="19"/>
        <v>0</v>
      </c>
      <c r="M214" s="57">
        <f t="shared" si="24"/>
        <v>9742.5693378272063</v>
      </c>
      <c r="N214" s="61">
        <f t="shared" si="20"/>
        <v>0</v>
      </c>
      <c r="O214" s="71">
        <v>13323.940740413267</v>
      </c>
      <c r="P214" s="67">
        <f t="shared" si="21"/>
        <v>0</v>
      </c>
    </row>
    <row r="215" spans="1:16" ht="18.75">
      <c r="A215" s="13">
        <v>545671</v>
      </c>
      <c r="B215" s="14" t="s">
        <v>223</v>
      </c>
      <c r="C215" s="15" t="s">
        <v>1879</v>
      </c>
      <c r="D215" s="16" t="s">
        <v>226</v>
      </c>
      <c r="E215" s="14">
        <v>1</v>
      </c>
      <c r="F215" s="14" t="s">
        <v>1139</v>
      </c>
      <c r="G215" s="17">
        <v>1.22</v>
      </c>
      <c r="H215" s="12">
        <v>0</v>
      </c>
      <c r="I215" s="45">
        <f t="shared" si="23"/>
        <v>148.23934482000001</v>
      </c>
      <c r="J215" s="40">
        <v>145.33269100000001</v>
      </c>
      <c r="K215" s="39">
        <f t="shared" si="18"/>
        <v>154.16891861280001</v>
      </c>
      <c r="L215" s="52">
        <f t="shared" si="19"/>
        <v>0</v>
      </c>
      <c r="M215" s="57">
        <f t="shared" si="24"/>
        <v>172.66918884633603</v>
      </c>
      <c r="N215" s="61">
        <f t="shared" si="20"/>
        <v>0</v>
      </c>
      <c r="O215" s="71">
        <v>236.14586138603764</v>
      </c>
      <c r="P215" s="67">
        <f t="shared" si="21"/>
        <v>0</v>
      </c>
    </row>
    <row r="216" spans="1:16" ht="18.75">
      <c r="A216" s="13">
        <v>545680</v>
      </c>
      <c r="B216" s="14" t="s">
        <v>223</v>
      </c>
      <c r="C216" s="15" t="s">
        <v>1880</v>
      </c>
      <c r="D216" s="16" t="s">
        <v>227</v>
      </c>
      <c r="E216" s="14">
        <v>1</v>
      </c>
      <c r="F216" s="14" t="s">
        <v>1139</v>
      </c>
      <c r="G216" s="17">
        <v>54</v>
      </c>
      <c r="H216" s="12">
        <v>0</v>
      </c>
      <c r="I216" s="45">
        <f t="shared" si="23"/>
        <v>8364.1563683269269</v>
      </c>
      <c r="J216" s="43">
        <v>8200.1533022813001</v>
      </c>
      <c r="K216" s="39">
        <f t="shared" si="18"/>
        <v>8698.7226230600045</v>
      </c>
      <c r="L216" s="52">
        <f t="shared" si="19"/>
        <v>0</v>
      </c>
      <c r="M216" s="57">
        <f t="shared" si="24"/>
        <v>9742.5693378272063</v>
      </c>
      <c r="N216" s="61">
        <f t="shared" si="20"/>
        <v>0</v>
      </c>
      <c r="O216" s="71">
        <v>13323.940740413267</v>
      </c>
      <c r="P216" s="67">
        <f t="shared" si="21"/>
        <v>0</v>
      </c>
    </row>
    <row r="217" spans="1:16" ht="18.75">
      <c r="A217" s="13">
        <v>545690</v>
      </c>
      <c r="B217" s="14" t="s">
        <v>223</v>
      </c>
      <c r="C217" s="15" t="s">
        <v>1881</v>
      </c>
      <c r="D217" s="16" t="s">
        <v>228</v>
      </c>
      <c r="E217" s="14">
        <v>1</v>
      </c>
      <c r="F217" s="14" t="s">
        <v>1139</v>
      </c>
      <c r="G217" s="17">
        <v>41</v>
      </c>
      <c r="H217" s="12">
        <v>0</v>
      </c>
      <c r="I217" s="45">
        <f t="shared" si="23"/>
        <v>7615.1313807807364</v>
      </c>
      <c r="J217" s="43">
        <v>7465.8150791968001</v>
      </c>
      <c r="K217" s="39">
        <f t="shared" si="18"/>
        <v>7919.7366360119659</v>
      </c>
      <c r="L217" s="52">
        <f t="shared" si="19"/>
        <v>0</v>
      </c>
      <c r="M217" s="57">
        <f t="shared" si="24"/>
        <v>8870.1050323334021</v>
      </c>
      <c r="N217" s="61">
        <f t="shared" si="20"/>
        <v>0</v>
      </c>
      <c r="O217" s="71">
        <v>12130.747701555625</v>
      </c>
      <c r="P217" s="67">
        <f t="shared" si="21"/>
        <v>0</v>
      </c>
    </row>
    <row r="218" spans="1:16" ht="18.75">
      <c r="A218" s="13">
        <v>545695</v>
      </c>
      <c r="B218" s="14" t="s">
        <v>223</v>
      </c>
      <c r="C218" s="15" t="s">
        <v>1882</v>
      </c>
      <c r="D218" s="16" t="s">
        <v>229</v>
      </c>
      <c r="E218" s="14">
        <v>1</v>
      </c>
      <c r="F218" s="14" t="s">
        <v>1139</v>
      </c>
      <c r="G218" s="17">
        <v>1</v>
      </c>
      <c r="H218" s="12">
        <v>0</v>
      </c>
      <c r="I218" s="45">
        <f t="shared" si="23"/>
        <v>467.5881330792601</v>
      </c>
      <c r="J218" s="43">
        <v>458.4197383130001</v>
      </c>
      <c r="K218" s="39">
        <f t="shared" si="18"/>
        <v>486.29165840243053</v>
      </c>
      <c r="L218" s="52">
        <f t="shared" si="19"/>
        <v>0</v>
      </c>
      <c r="M218" s="57">
        <f t="shared" si="24"/>
        <v>544.64665741072224</v>
      </c>
      <c r="N218" s="61">
        <f t="shared" si="20"/>
        <v>0</v>
      </c>
      <c r="O218" s="71">
        <v>744.86313929622861</v>
      </c>
      <c r="P218" s="67">
        <f t="shared" si="21"/>
        <v>0</v>
      </c>
    </row>
    <row r="219" spans="1:16" ht="18.75">
      <c r="A219" s="13">
        <v>545700</v>
      </c>
      <c r="B219" s="14" t="s">
        <v>223</v>
      </c>
      <c r="C219" s="15" t="s">
        <v>1883</v>
      </c>
      <c r="D219" s="16" t="s">
        <v>230</v>
      </c>
      <c r="E219" s="14">
        <v>1</v>
      </c>
      <c r="F219" s="14" t="s">
        <v>1139</v>
      </c>
      <c r="G219" s="17">
        <v>40</v>
      </c>
      <c r="H219" s="12">
        <v>0</v>
      </c>
      <c r="I219" s="45">
        <f t="shared" si="23"/>
        <v>9362.8640051817547</v>
      </c>
      <c r="J219" s="40">
        <v>9179.2784364526997</v>
      </c>
      <c r="K219" s="39">
        <f t="shared" si="18"/>
        <v>9737.3785653890245</v>
      </c>
      <c r="L219" s="52">
        <f t="shared" si="19"/>
        <v>0</v>
      </c>
      <c r="M219" s="57">
        <f t="shared" si="24"/>
        <v>10905.863993235709</v>
      </c>
      <c r="N219" s="61">
        <f t="shared" si="20"/>
        <v>0</v>
      </c>
      <c r="O219" s="71">
        <v>14914.867683526492</v>
      </c>
      <c r="P219" s="67">
        <f t="shared" si="21"/>
        <v>0</v>
      </c>
    </row>
    <row r="220" spans="1:16" ht="18.75">
      <c r="A220" s="13">
        <v>545706</v>
      </c>
      <c r="B220" s="14" t="s">
        <v>223</v>
      </c>
      <c r="C220" s="15" t="s">
        <v>1884</v>
      </c>
      <c r="D220" s="16" t="s">
        <v>231</v>
      </c>
      <c r="E220" s="14">
        <v>1</v>
      </c>
      <c r="F220" s="14" t="s">
        <v>1139</v>
      </c>
      <c r="G220" s="17">
        <v>1</v>
      </c>
      <c r="H220" s="12">
        <v>0</v>
      </c>
      <c r="I220" s="45">
        <f t="shared" si="23"/>
        <v>46.035561346620014</v>
      </c>
      <c r="J220" s="43">
        <v>45.132903281000011</v>
      </c>
      <c r="K220" s="39">
        <f t="shared" si="18"/>
        <v>47.876983800484815</v>
      </c>
      <c r="L220" s="52">
        <f t="shared" si="19"/>
        <v>0</v>
      </c>
      <c r="M220" s="57">
        <f t="shared" si="24"/>
        <v>53.622221856543</v>
      </c>
      <c r="N220" s="61">
        <f t="shared" si="20"/>
        <v>0</v>
      </c>
      <c r="O220" s="71">
        <v>73.329893058321275</v>
      </c>
      <c r="P220" s="67">
        <f t="shared" si="21"/>
        <v>0</v>
      </c>
    </row>
    <row r="221" spans="1:16" ht="18.75">
      <c r="A221" s="13">
        <v>545800</v>
      </c>
      <c r="B221" s="14" t="s">
        <v>223</v>
      </c>
      <c r="C221" s="15" t="s">
        <v>1885</v>
      </c>
      <c r="D221" s="16" t="s">
        <v>232</v>
      </c>
      <c r="E221" s="14">
        <v>1</v>
      </c>
      <c r="F221" s="14" t="s">
        <v>1139</v>
      </c>
      <c r="G221" s="17">
        <v>0.13</v>
      </c>
      <c r="H221" s="12">
        <v>0</v>
      </c>
      <c r="I221" s="45">
        <f t="shared" si="23"/>
        <v>219.20274522502802</v>
      </c>
      <c r="J221" s="40">
        <v>214.90465218140002</v>
      </c>
      <c r="K221" s="39">
        <f t="shared" si="18"/>
        <v>227.97085503402914</v>
      </c>
      <c r="L221" s="52">
        <f t="shared" si="19"/>
        <v>0</v>
      </c>
      <c r="M221" s="57">
        <f t="shared" si="24"/>
        <v>255.32735763811266</v>
      </c>
      <c r="N221" s="61">
        <f t="shared" si="20"/>
        <v>0</v>
      </c>
      <c r="O221" s="71">
        <v>349.18831649599417</v>
      </c>
      <c r="P221" s="67">
        <f t="shared" si="21"/>
        <v>0</v>
      </c>
    </row>
    <row r="222" spans="1:16" ht="18.75">
      <c r="A222" s="13">
        <v>545801</v>
      </c>
      <c r="B222" s="14" t="s">
        <v>223</v>
      </c>
      <c r="C222" s="15" t="s">
        <v>1886</v>
      </c>
      <c r="D222" s="16" t="s">
        <v>233</v>
      </c>
      <c r="E222" s="14">
        <v>1</v>
      </c>
      <c r="F222" s="14" t="s">
        <v>1139</v>
      </c>
      <c r="G222" s="17">
        <v>0.19</v>
      </c>
      <c r="H222" s="12">
        <v>0</v>
      </c>
      <c r="I222" s="45">
        <f t="shared" si="23"/>
        <v>182.66130089428205</v>
      </c>
      <c r="J222" s="40">
        <v>179.07970675910005</v>
      </c>
      <c r="K222" s="39">
        <f t="shared" si="18"/>
        <v>189.96775293005334</v>
      </c>
      <c r="L222" s="52">
        <f t="shared" si="19"/>
        <v>0</v>
      </c>
      <c r="M222" s="57">
        <f t="shared" si="24"/>
        <v>212.76388328165976</v>
      </c>
      <c r="N222" s="61">
        <f t="shared" si="20"/>
        <v>0</v>
      </c>
      <c r="O222" s="71">
        <v>290.97901891137889</v>
      </c>
      <c r="P222" s="67">
        <f t="shared" si="21"/>
        <v>0</v>
      </c>
    </row>
    <row r="223" spans="1:16" ht="18.75">
      <c r="A223" s="13">
        <v>545805</v>
      </c>
      <c r="B223" s="14" t="s">
        <v>223</v>
      </c>
      <c r="C223" s="15" t="s">
        <v>1887</v>
      </c>
      <c r="D223" s="16" t="s">
        <v>234</v>
      </c>
      <c r="E223" s="14">
        <v>1</v>
      </c>
      <c r="F223" s="14" t="s">
        <v>1139</v>
      </c>
      <c r="G223" s="17">
        <v>0.14000000000000001</v>
      </c>
      <c r="H223" s="12">
        <v>0</v>
      </c>
      <c r="I223" s="45">
        <f t="shared" si="23"/>
        <v>219.20274522502802</v>
      </c>
      <c r="J223" s="40">
        <v>214.90465218140002</v>
      </c>
      <c r="K223" s="39">
        <f t="shared" si="18"/>
        <v>227.97085503402914</v>
      </c>
      <c r="L223" s="52">
        <f t="shared" si="19"/>
        <v>0</v>
      </c>
      <c r="M223" s="57">
        <f t="shared" si="24"/>
        <v>255.32735763811266</v>
      </c>
      <c r="N223" s="61">
        <f t="shared" si="20"/>
        <v>0</v>
      </c>
      <c r="O223" s="71">
        <v>349.18831649599417</v>
      </c>
      <c r="P223" s="67">
        <f t="shared" si="21"/>
        <v>0</v>
      </c>
    </row>
    <row r="224" spans="1:16" ht="18.75">
      <c r="A224" s="13">
        <v>545806</v>
      </c>
      <c r="B224" s="14" t="s">
        <v>223</v>
      </c>
      <c r="C224" s="15" t="s">
        <v>1888</v>
      </c>
      <c r="D224" s="16" t="s">
        <v>235</v>
      </c>
      <c r="E224" s="14">
        <v>1</v>
      </c>
      <c r="F224" s="14" t="s">
        <v>1139</v>
      </c>
      <c r="G224" s="17">
        <v>0.18</v>
      </c>
      <c r="H224" s="12">
        <v>0</v>
      </c>
      <c r="I224" s="45">
        <f t="shared" si="23"/>
        <v>182.66130089428205</v>
      </c>
      <c r="J224" s="40">
        <v>179.07970675910005</v>
      </c>
      <c r="K224" s="39">
        <f t="shared" si="18"/>
        <v>189.96775293005334</v>
      </c>
      <c r="L224" s="52">
        <f t="shared" si="19"/>
        <v>0</v>
      </c>
      <c r="M224" s="57">
        <f t="shared" si="24"/>
        <v>212.76388328165976</v>
      </c>
      <c r="N224" s="61">
        <f t="shared" si="20"/>
        <v>0</v>
      </c>
      <c r="O224" s="71">
        <v>290.97901891137889</v>
      </c>
      <c r="P224" s="67">
        <f t="shared" si="21"/>
        <v>0</v>
      </c>
    </row>
    <row r="225" spans="1:16" ht="18.75">
      <c r="A225" s="13">
        <v>545810</v>
      </c>
      <c r="B225" s="14" t="s">
        <v>223</v>
      </c>
      <c r="C225" s="15" t="s">
        <v>1889</v>
      </c>
      <c r="D225" s="16" t="s">
        <v>236</v>
      </c>
      <c r="E225" s="14">
        <v>1</v>
      </c>
      <c r="F225" s="14" t="s">
        <v>1139</v>
      </c>
      <c r="G225" s="17">
        <v>0.14000000000000001</v>
      </c>
      <c r="H225" s="12">
        <v>0</v>
      </c>
      <c r="I225" s="45">
        <f t="shared" si="23"/>
        <v>219.20274522502802</v>
      </c>
      <c r="J225" s="40">
        <v>214.90465218140002</v>
      </c>
      <c r="K225" s="39">
        <f t="shared" si="18"/>
        <v>227.97085503402914</v>
      </c>
      <c r="L225" s="52">
        <f t="shared" si="19"/>
        <v>0</v>
      </c>
      <c r="M225" s="57">
        <f t="shared" si="24"/>
        <v>255.32735763811266</v>
      </c>
      <c r="N225" s="61">
        <f t="shared" si="20"/>
        <v>0</v>
      </c>
      <c r="O225" s="71">
        <v>349.18831649599417</v>
      </c>
      <c r="P225" s="67">
        <f t="shared" si="21"/>
        <v>0</v>
      </c>
    </row>
    <row r="226" spans="1:16" ht="18.75">
      <c r="A226" s="13">
        <v>545811</v>
      </c>
      <c r="B226" s="14" t="s">
        <v>223</v>
      </c>
      <c r="C226" s="15" t="s">
        <v>1890</v>
      </c>
      <c r="D226" s="16" t="s">
        <v>237</v>
      </c>
      <c r="E226" s="14">
        <v>1</v>
      </c>
      <c r="F226" s="14" t="s">
        <v>1139</v>
      </c>
      <c r="G226" s="17">
        <v>0.17</v>
      </c>
      <c r="H226" s="12">
        <v>0</v>
      </c>
      <c r="I226" s="45">
        <f t="shared" si="23"/>
        <v>182.66130089428205</v>
      </c>
      <c r="J226" s="40">
        <v>179.07970675910005</v>
      </c>
      <c r="K226" s="39">
        <f t="shared" si="18"/>
        <v>189.96775293005334</v>
      </c>
      <c r="L226" s="52">
        <f t="shared" si="19"/>
        <v>0</v>
      </c>
      <c r="M226" s="57">
        <f t="shared" si="24"/>
        <v>212.76388328165976</v>
      </c>
      <c r="N226" s="61">
        <f t="shared" si="20"/>
        <v>0</v>
      </c>
      <c r="O226" s="71">
        <v>290.97901891137889</v>
      </c>
      <c r="P226" s="67">
        <f t="shared" si="21"/>
        <v>0</v>
      </c>
    </row>
    <row r="227" spans="1:16" ht="18.75">
      <c r="A227" s="13">
        <v>545812</v>
      </c>
      <c r="B227" s="14" t="s">
        <v>223</v>
      </c>
      <c r="C227" s="15" t="s">
        <v>1891</v>
      </c>
      <c r="D227" s="16" t="s">
        <v>238</v>
      </c>
      <c r="E227" s="14">
        <v>1</v>
      </c>
      <c r="F227" s="14" t="s">
        <v>1139</v>
      </c>
      <c r="G227" s="17">
        <v>0.14000000000000001</v>
      </c>
      <c r="H227" s="12">
        <v>0</v>
      </c>
      <c r="I227" s="45">
        <f t="shared" si="23"/>
        <v>219.20475147179999</v>
      </c>
      <c r="J227" s="43">
        <v>214.90661908999999</v>
      </c>
      <c r="K227" s="39">
        <f t="shared" si="18"/>
        <v>227.97294153067199</v>
      </c>
      <c r="L227" s="52">
        <f t="shared" si="19"/>
        <v>0</v>
      </c>
      <c r="M227" s="57">
        <f t="shared" si="24"/>
        <v>255.32969451435264</v>
      </c>
      <c r="N227" s="61">
        <f t="shared" si="20"/>
        <v>0</v>
      </c>
      <c r="O227" s="71">
        <v>349.19151243193954</v>
      </c>
      <c r="P227" s="67">
        <f t="shared" si="21"/>
        <v>0</v>
      </c>
    </row>
    <row r="228" spans="1:16" ht="18.75">
      <c r="A228" s="13">
        <v>545813</v>
      </c>
      <c r="B228" s="14" t="s">
        <v>223</v>
      </c>
      <c r="C228" s="15" t="s">
        <v>1892</v>
      </c>
      <c r="D228" s="16" t="s">
        <v>239</v>
      </c>
      <c r="E228" s="14">
        <v>1</v>
      </c>
      <c r="F228" s="14" t="s">
        <v>1139</v>
      </c>
      <c r="G228" s="17">
        <v>0.17</v>
      </c>
      <c r="H228" s="12">
        <v>0</v>
      </c>
      <c r="I228" s="45">
        <f t="shared" si="23"/>
        <v>182.65762277520002</v>
      </c>
      <c r="J228" s="43">
        <v>179.07610076000003</v>
      </c>
      <c r="K228" s="39">
        <f t="shared" si="18"/>
        <v>189.96392768620802</v>
      </c>
      <c r="L228" s="52">
        <f t="shared" si="19"/>
        <v>0</v>
      </c>
      <c r="M228" s="57">
        <f t="shared" si="24"/>
        <v>212.75959900855301</v>
      </c>
      <c r="N228" s="61">
        <f t="shared" si="20"/>
        <v>0</v>
      </c>
      <c r="O228" s="71">
        <v>290.97315967640856</v>
      </c>
      <c r="P228" s="67">
        <f t="shared" si="21"/>
        <v>0</v>
      </c>
    </row>
    <row r="229" spans="1:16" ht="18.75">
      <c r="A229" s="13">
        <v>545815</v>
      </c>
      <c r="B229" s="14" t="s">
        <v>223</v>
      </c>
      <c r="C229" s="15" t="s">
        <v>1893</v>
      </c>
      <c r="D229" s="16" t="s">
        <v>240</v>
      </c>
      <c r="E229" s="14">
        <v>1</v>
      </c>
      <c r="F229" s="14" t="s">
        <v>1139</v>
      </c>
      <c r="G229" s="17">
        <v>0.16</v>
      </c>
      <c r="H229" s="12">
        <v>0</v>
      </c>
      <c r="I229" s="45">
        <f t="shared" si="23"/>
        <v>219.20274522502802</v>
      </c>
      <c r="J229" s="40">
        <v>214.90465218140002</v>
      </c>
      <c r="K229" s="39">
        <f t="shared" si="18"/>
        <v>227.97085503402914</v>
      </c>
      <c r="L229" s="52">
        <f t="shared" si="19"/>
        <v>0</v>
      </c>
      <c r="M229" s="57">
        <f t="shared" si="24"/>
        <v>255.32735763811266</v>
      </c>
      <c r="N229" s="61">
        <f t="shared" si="20"/>
        <v>0</v>
      </c>
      <c r="O229" s="71">
        <v>349.18831649599417</v>
      </c>
      <c r="P229" s="67">
        <f t="shared" si="21"/>
        <v>0</v>
      </c>
    </row>
    <row r="230" spans="1:16" ht="18.75">
      <c r="A230" s="13">
        <v>545816</v>
      </c>
      <c r="B230" s="14" t="s">
        <v>223</v>
      </c>
      <c r="C230" s="15" t="s">
        <v>1894</v>
      </c>
      <c r="D230" s="16" t="s">
        <v>241</v>
      </c>
      <c r="E230" s="14">
        <v>1</v>
      </c>
      <c r="F230" s="14" t="s">
        <v>1139</v>
      </c>
      <c r="G230" s="17">
        <v>0.16</v>
      </c>
      <c r="H230" s="12">
        <v>0</v>
      </c>
      <c r="I230" s="45">
        <f t="shared" si="23"/>
        <v>182.66130089428205</v>
      </c>
      <c r="J230" s="40">
        <v>179.07970675910005</v>
      </c>
      <c r="K230" s="39">
        <f t="shared" si="18"/>
        <v>189.96775293005334</v>
      </c>
      <c r="L230" s="52">
        <f t="shared" si="19"/>
        <v>0</v>
      </c>
      <c r="M230" s="57">
        <f t="shared" si="24"/>
        <v>212.76388328165976</v>
      </c>
      <c r="N230" s="61">
        <f t="shared" si="20"/>
        <v>0</v>
      </c>
      <c r="O230" s="71">
        <v>290.97901891137889</v>
      </c>
      <c r="P230" s="67">
        <f t="shared" si="21"/>
        <v>0</v>
      </c>
    </row>
    <row r="231" spans="1:16" ht="18.75">
      <c r="A231" s="13">
        <v>545820</v>
      </c>
      <c r="B231" s="14" t="s">
        <v>223</v>
      </c>
      <c r="C231" s="15" t="s">
        <v>1895</v>
      </c>
      <c r="D231" s="16" t="s">
        <v>242</v>
      </c>
      <c r="E231" s="14">
        <v>1</v>
      </c>
      <c r="F231" s="14" t="s">
        <v>1139</v>
      </c>
      <c r="G231" s="17">
        <v>0.24</v>
      </c>
      <c r="H231" s="12">
        <v>0</v>
      </c>
      <c r="I231" s="45">
        <f t="shared" si="23"/>
        <v>263.03411011814404</v>
      </c>
      <c r="J231" s="43">
        <v>257.87657854720004</v>
      </c>
      <c r="K231" s="39">
        <f t="shared" si="18"/>
        <v>273.55547452286982</v>
      </c>
      <c r="L231" s="52">
        <f t="shared" si="19"/>
        <v>0</v>
      </c>
      <c r="M231" s="57">
        <f t="shared" si="24"/>
        <v>306.38213146561424</v>
      </c>
      <c r="N231" s="61">
        <f t="shared" si="20"/>
        <v>0</v>
      </c>
      <c r="O231" s="71">
        <v>419.0009920235413</v>
      </c>
      <c r="P231" s="67">
        <f t="shared" si="21"/>
        <v>0</v>
      </c>
    </row>
    <row r="232" spans="1:16" ht="18.75">
      <c r="A232" s="13">
        <v>545821</v>
      </c>
      <c r="B232" s="14" t="s">
        <v>223</v>
      </c>
      <c r="C232" s="15" t="s">
        <v>1896</v>
      </c>
      <c r="D232" s="16" t="s">
        <v>243</v>
      </c>
      <c r="E232" s="14">
        <v>1</v>
      </c>
      <c r="F232" s="14" t="s">
        <v>1139</v>
      </c>
      <c r="G232" s="17">
        <v>0.13</v>
      </c>
      <c r="H232" s="12">
        <v>0</v>
      </c>
      <c r="I232" s="45">
        <f t="shared" si="23"/>
        <v>189.97418183637603</v>
      </c>
      <c r="J232" s="43">
        <v>186.24919787880003</v>
      </c>
      <c r="K232" s="39">
        <f t="shared" si="18"/>
        <v>197.57314910983109</v>
      </c>
      <c r="L232" s="52">
        <f t="shared" si="19"/>
        <v>0</v>
      </c>
      <c r="M232" s="57">
        <f t="shared" si="24"/>
        <v>221.28192700301085</v>
      </c>
      <c r="N232" s="61">
        <f t="shared" si="20"/>
        <v>0</v>
      </c>
      <c r="O232" s="71">
        <v>302.63339333705665</v>
      </c>
      <c r="P232" s="67">
        <f t="shared" si="21"/>
        <v>0</v>
      </c>
    </row>
    <row r="233" spans="1:16" ht="18.75">
      <c r="A233" s="13">
        <v>545825</v>
      </c>
      <c r="B233" s="14" t="s">
        <v>223</v>
      </c>
      <c r="C233" s="15" t="s">
        <v>1897</v>
      </c>
      <c r="D233" s="16" t="s">
        <v>244</v>
      </c>
      <c r="E233" s="14">
        <v>1</v>
      </c>
      <c r="F233" s="14" t="s">
        <v>1139</v>
      </c>
      <c r="G233" s="17">
        <v>0.25</v>
      </c>
      <c r="H233" s="12">
        <v>0</v>
      </c>
      <c r="I233" s="45">
        <f t="shared" si="23"/>
        <v>263.03411011814404</v>
      </c>
      <c r="J233" s="43">
        <v>257.87657854720004</v>
      </c>
      <c r="K233" s="39">
        <f t="shared" si="18"/>
        <v>273.55547452286982</v>
      </c>
      <c r="L233" s="52">
        <f t="shared" si="19"/>
        <v>0</v>
      </c>
      <c r="M233" s="57">
        <f t="shared" si="24"/>
        <v>306.38213146561424</v>
      </c>
      <c r="N233" s="61">
        <f t="shared" si="20"/>
        <v>0</v>
      </c>
      <c r="O233" s="71">
        <v>419.0009920235413</v>
      </c>
      <c r="P233" s="67">
        <f t="shared" si="21"/>
        <v>0</v>
      </c>
    </row>
    <row r="234" spans="1:16" ht="18.75">
      <c r="A234" s="13">
        <v>545826</v>
      </c>
      <c r="B234" s="14" t="s">
        <v>223</v>
      </c>
      <c r="C234" s="15" t="s">
        <v>1898</v>
      </c>
      <c r="D234" s="16" t="s">
        <v>245</v>
      </c>
      <c r="E234" s="14">
        <v>1</v>
      </c>
      <c r="F234" s="14" t="s">
        <v>1139</v>
      </c>
      <c r="G234" s="17">
        <v>0.11</v>
      </c>
      <c r="H234" s="12">
        <v>0</v>
      </c>
      <c r="I234" s="45">
        <f t="shared" si="23"/>
        <v>189.97418183637603</v>
      </c>
      <c r="J234" s="43">
        <v>186.24919787880003</v>
      </c>
      <c r="K234" s="39">
        <f t="shared" si="18"/>
        <v>197.57314910983109</v>
      </c>
      <c r="L234" s="52">
        <f t="shared" si="19"/>
        <v>0</v>
      </c>
      <c r="M234" s="57">
        <f t="shared" si="24"/>
        <v>221.28192700301085</v>
      </c>
      <c r="N234" s="61">
        <f t="shared" si="20"/>
        <v>0</v>
      </c>
      <c r="O234" s="71">
        <v>302.63339333705665</v>
      </c>
      <c r="P234" s="67">
        <f t="shared" si="21"/>
        <v>0</v>
      </c>
    </row>
    <row r="235" spans="1:16" ht="18.75">
      <c r="A235" s="13">
        <v>545850</v>
      </c>
      <c r="B235" s="14" t="s">
        <v>223</v>
      </c>
      <c r="C235" s="15" t="s">
        <v>1899</v>
      </c>
      <c r="D235" s="16" t="s">
        <v>246</v>
      </c>
      <c r="E235" s="14">
        <v>1</v>
      </c>
      <c r="F235" s="14" t="s">
        <v>1139</v>
      </c>
      <c r="G235" s="17">
        <v>0.14000000000000001</v>
      </c>
      <c r="H235" s="12">
        <v>0</v>
      </c>
      <c r="I235" s="45">
        <f t="shared" si="23"/>
        <v>277.64839181247004</v>
      </c>
      <c r="J235" s="43">
        <v>272.20430569850004</v>
      </c>
      <c r="K235" s="39">
        <f t="shared" si="18"/>
        <v>288.75432748496883</v>
      </c>
      <c r="L235" s="52">
        <f t="shared" si="19"/>
        <v>0</v>
      </c>
      <c r="M235" s="57">
        <f t="shared" si="24"/>
        <v>323.40484678316511</v>
      </c>
      <c r="N235" s="61">
        <f t="shared" si="20"/>
        <v>0</v>
      </c>
      <c r="O235" s="71">
        <v>442.29713666870401</v>
      </c>
      <c r="P235" s="67">
        <f t="shared" si="21"/>
        <v>0</v>
      </c>
    </row>
    <row r="236" spans="1:16" ht="18.75">
      <c r="A236" s="13">
        <v>545851</v>
      </c>
      <c r="B236" s="14" t="s">
        <v>223</v>
      </c>
      <c r="C236" s="15" t="s">
        <v>1900</v>
      </c>
      <c r="D236" s="16" t="s">
        <v>247</v>
      </c>
      <c r="E236" s="14">
        <v>1</v>
      </c>
      <c r="F236" s="14" t="s">
        <v>1139</v>
      </c>
      <c r="G236" s="17">
        <v>0.15</v>
      </c>
      <c r="H236" s="12">
        <v>0</v>
      </c>
      <c r="I236" s="45">
        <f t="shared" si="23"/>
        <v>321.479756705586</v>
      </c>
      <c r="J236" s="43">
        <v>315.1762320643</v>
      </c>
      <c r="K236" s="39">
        <f t="shared" si="18"/>
        <v>334.33894697380947</v>
      </c>
      <c r="L236" s="52">
        <f t="shared" si="19"/>
        <v>0</v>
      </c>
      <c r="M236" s="57">
        <f t="shared" si="24"/>
        <v>374.45962061066666</v>
      </c>
      <c r="N236" s="61">
        <f t="shared" si="20"/>
        <v>0</v>
      </c>
      <c r="O236" s="71">
        <v>512.10981168850515</v>
      </c>
      <c r="P236" s="67">
        <f t="shared" si="21"/>
        <v>0</v>
      </c>
    </row>
    <row r="237" spans="1:16" ht="18.75">
      <c r="A237" s="13">
        <v>545855</v>
      </c>
      <c r="B237" s="14" t="s">
        <v>223</v>
      </c>
      <c r="C237" s="15" t="s">
        <v>1901</v>
      </c>
      <c r="D237" s="16" t="s">
        <v>248</v>
      </c>
      <c r="E237" s="14">
        <v>1</v>
      </c>
      <c r="F237" s="14" t="s">
        <v>1139</v>
      </c>
      <c r="G237" s="17">
        <v>0.22</v>
      </c>
      <c r="H237" s="12">
        <v>0</v>
      </c>
      <c r="I237" s="45">
        <f t="shared" si="23"/>
        <v>336.09403839991205</v>
      </c>
      <c r="J237" s="40">
        <v>329.50395921560005</v>
      </c>
      <c r="K237" s="39">
        <f t="shared" si="18"/>
        <v>349.53779993590854</v>
      </c>
      <c r="L237" s="52">
        <f t="shared" si="19"/>
        <v>0</v>
      </c>
      <c r="M237" s="57">
        <f t="shared" si="24"/>
        <v>391.48233592821759</v>
      </c>
      <c r="N237" s="61">
        <f t="shared" si="20"/>
        <v>0</v>
      </c>
      <c r="O237" s="71">
        <v>535.3867992692052</v>
      </c>
      <c r="P237" s="67">
        <f t="shared" si="21"/>
        <v>0</v>
      </c>
    </row>
    <row r="238" spans="1:16" ht="18.75">
      <c r="A238" s="13">
        <v>545856</v>
      </c>
      <c r="B238" s="14" t="s">
        <v>223</v>
      </c>
      <c r="C238" s="15" t="s">
        <v>1902</v>
      </c>
      <c r="D238" s="16" t="s">
        <v>249</v>
      </c>
      <c r="E238" s="14">
        <v>1</v>
      </c>
      <c r="F238" s="14" t="s">
        <v>1139</v>
      </c>
      <c r="G238" s="17">
        <v>0.12</v>
      </c>
      <c r="H238" s="12">
        <v>0</v>
      </c>
      <c r="I238" s="45">
        <f t="shared" si="23"/>
        <v>365.29964140883999</v>
      </c>
      <c r="J238" s="40">
        <v>358.13690334199998</v>
      </c>
      <c r="K238" s="39">
        <f t="shared" si="18"/>
        <v>379.91162706519361</v>
      </c>
      <c r="L238" s="52">
        <f t="shared" si="19"/>
        <v>0</v>
      </c>
      <c r="M238" s="57">
        <f t="shared" si="24"/>
        <v>425.5010223130169</v>
      </c>
      <c r="N238" s="61">
        <f t="shared" si="20"/>
        <v>0</v>
      </c>
      <c r="O238" s="71">
        <v>581.92335625971816</v>
      </c>
      <c r="P238" s="67">
        <f t="shared" si="21"/>
        <v>0</v>
      </c>
    </row>
    <row r="239" spans="1:16" ht="18.75">
      <c r="A239" s="13">
        <v>545860</v>
      </c>
      <c r="B239" s="14" t="s">
        <v>223</v>
      </c>
      <c r="C239" s="15" t="s">
        <v>1903</v>
      </c>
      <c r="D239" s="16" t="s">
        <v>250</v>
      </c>
      <c r="E239" s="14">
        <v>1</v>
      </c>
      <c r="F239" s="14" t="s">
        <v>1139</v>
      </c>
      <c r="G239" s="17">
        <v>0.24</v>
      </c>
      <c r="H239" s="12">
        <v>0</v>
      </c>
      <c r="I239" s="45">
        <f t="shared" si="23"/>
        <v>336.09403839991205</v>
      </c>
      <c r="J239" s="40">
        <v>329.50395921560005</v>
      </c>
      <c r="K239" s="39">
        <f t="shared" si="18"/>
        <v>349.53779993590854</v>
      </c>
      <c r="L239" s="52">
        <f t="shared" si="19"/>
        <v>0</v>
      </c>
      <c r="M239" s="57">
        <f t="shared" si="24"/>
        <v>391.48233592821759</v>
      </c>
      <c r="N239" s="61">
        <f t="shared" si="20"/>
        <v>0</v>
      </c>
      <c r="O239" s="71">
        <v>535.3867992692052</v>
      </c>
      <c r="P239" s="67">
        <f t="shared" si="21"/>
        <v>0</v>
      </c>
    </row>
    <row r="240" spans="1:16" ht="18.75">
      <c r="A240" s="13">
        <v>545861</v>
      </c>
      <c r="B240" s="14" t="s">
        <v>223</v>
      </c>
      <c r="C240" s="15" t="s">
        <v>1904</v>
      </c>
      <c r="D240" s="16" t="s">
        <v>251</v>
      </c>
      <c r="E240" s="14">
        <v>1</v>
      </c>
      <c r="F240" s="14" t="s">
        <v>1139</v>
      </c>
      <c r="G240" s="17">
        <v>0.1</v>
      </c>
      <c r="H240" s="12">
        <v>0</v>
      </c>
      <c r="I240" s="45">
        <f t="shared" si="23"/>
        <v>365.29964140883999</v>
      </c>
      <c r="J240" s="40">
        <v>358.13690334199998</v>
      </c>
      <c r="K240" s="39">
        <f t="shared" si="18"/>
        <v>379.91162706519361</v>
      </c>
      <c r="L240" s="52">
        <f t="shared" si="19"/>
        <v>0</v>
      </c>
      <c r="M240" s="57">
        <f t="shared" si="24"/>
        <v>425.5010223130169</v>
      </c>
      <c r="N240" s="61">
        <f t="shared" si="20"/>
        <v>0</v>
      </c>
      <c r="O240" s="71">
        <v>581.92335625971816</v>
      </c>
      <c r="P240" s="67">
        <f t="shared" si="21"/>
        <v>0</v>
      </c>
    </row>
    <row r="241" spans="1:16" ht="18.75">
      <c r="A241" s="13">
        <v>545865</v>
      </c>
      <c r="B241" s="14" t="s">
        <v>223</v>
      </c>
      <c r="C241" s="15" t="s">
        <v>1905</v>
      </c>
      <c r="D241" s="16" t="s">
        <v>252</v>
      </c>
      <c r="E241" s="14">
        <v>1</v>
      </c>
      <c r="F241" s="14" t="s">
        <v>1139</v>
      </c>
      <c r="G241" s="17">
        <v>0.24</v>
      </c>
      <c r="H241" s="12">
        <v>0</v>
      </c>
      <c r="I241" s="45">
        <f t="shared" si="23"/>
        <v>336.09403839991205</v>
      </c>
      <c r="J241" s="40">
        <v>329.50395921560005</v>
      </c>
      <c r="K241" s="39">
        <f t="shared" si="18"/>
        <v>349.53779993590854</v>
      </c>
      <c r="L241" s="52">
        <f t="shared" si="19"/>
        <v>0</v>
      </c>
      <c r="M241" s="57">
        <f t="shared" si="24"/>
        <v>391.48233592821759</v>
      </c>
      <c r="N241" s="61">
        <f t="shared" si="20"/>
        <v>0</v>
      </c>
      <c r="O241" s="71">
        <v>535.3867992692052</v>
      </c>
      <c r="P241" s="67">
        <f t="shared" si="21"/>
        <v>0</v>
      </c>
    </row>
    <row r="242" spans="1:16" ht="18.75">
      <c r="A242" s="13">
        <v>545866</v>
      </c>
      <c r="B242" s="14" t="s">
        <v>223</v>
      </c>
      <c r="C242" s="15" t="s">
        <v>1906</v>
      </c>
      <c r="D242" s="16" t="s">
        <v>253</v>
      </c>
      <c r="E242" s="14">
        <v>1</v>
      </c>
      <c r="F242" s="14" t="s">
        <v>1139</v>
      </c>
      <c r="G242" s="17">
        <v>0.1</v>
      </c>
      <c r="H242" s="12">
        <v>0</v>
      </c>
      <c r="I242" s="45">
        <f t="shared" si="23"/>
        <v>365.29964140883999</v>
      </c>
      <c r="J242" s="40">
        <v>358.13690334199998</v>
      </c>
      <c r="K242" s="39">
        <f t="shared" si="18"/>
        <v>379.91162706519361</v>
      </c>
      <c r="L242" s="52">
        <f t="shared" si="19"/>
        <v>0</v>
      </c>
      <c r="M242" s="57">
        <f t="shared" si="24"/>
        <v>425.5010223130169</v>
      </c>
      <c r="N242" s="61">
        <f t="shared" si="20"/>
        <v>0</v>
      </c>
      <c r="O242" s="71">
        <v>581.92335625971816</v>
      </c>
      <c r="P242" s="67">
        <f t="shared" si="21"/>
        <v>0</v>
      </c>
    </row>
    <row r="243" spans="1:16" ht="18.75">
      <c r="A243" s="13">
        <v>545893</v>
      </c>
      <c r="B243" s="14" t="s">
        <v>223</v>
      </c>
      <c r="C243" s="15" t="s">
        <v>1907</v>
      </c>
      <c r="D243" s="16" t="s">
        <v>254</v>
      </c>
      <c r="E243" s="14">
        <v>1</v>
      </c>
      <c r="F243" s="14" t="s">
        <v>1139</v>
      </c>
      <c r="G243" s="17">
        <v>0.56999999999999995</v>
      </c>
      <c r="H243" s="12">
        <v>0</v>
      </c>
      <c r="I243" s="45">
        <f t="shared" si="23"/>
        <v>242.50753064488802</v>
      </c>
      <c r="J243" s="40">
        <v>237.75248102440003</v>
      </c>
      <c r="K243" s="39">
        <f t="shared" si="18"/>
        <v>252.20783187068355</v>
      </c>
      <c r="L243" s="52">
        <f t="shared" si="19"/>
        <v>0</v>
      </c>
      <c r="M243" s="57">
        <f t="shared" si="24"/>
        <v>282.47277169516559</v>
      </c>
      <c r="N243" s="61">
        <f t="shared" si="20"/>
        <v>0</v>
      </c>
      <c r="O243" s="71">
        <v>386.31551651559602</v>
      </c>
      <c r="P243" s="67">
        <f t="shared" si="21"/>
        <v>0</v>
      </c>
    </row>
    <row r="244" spans="1:16" ht="18.75">
      <c r="A244" s="13">
        <v>545894</v>
      </c>
      <c r="B244" s="14" t="s">
        <v>223</v>
      </c>
      <c r="C244" s="15" t="s">
        <v>1908</v>
      </c>
      <c r="D244" s="16" t="s">
        <v>255</v>
      </c>
      <c r="E244" s="14">
        <v>1</v>
      </c>
      <c r="F244" s="14" t="s">
        <v>1139</v>
      </c>
      <c r="G244" s="17">
        <v>0.35</v>
      </c>
      <c r="H244" s="12">
        <v>0</v>
      </c>
      <c r="I244" s="45">
        <f t="shared" si="23"/>
        <v>176.39311722963001</v>
      </c>
      <c r="J244" s="40">
        <v>172.93442865650002</v>
      </c>
      <c r="K244" s="39">
        <f t="shared" si="18"/>
        <v>183.44884191881522</v>
      </c>
      <c r="L244" s="52">
        <f t="shared" si="19"/>
        <v>0</v>
      </c>
      <c r="M244" s="57">
        <f t="shared" si="24"/>
        <v>205.46270294907308</v>
      </c>
      <c r="N244" s="61">
        <f t="shared" si="20"/>
        <v>0</v>
      </c>
      <c r="O244" s="71">
        <v>280.9955999433659</v>
      </c>
      <c r="P244" s="67">
        <f t="shared" si="21"/>
        <v>0</v>
      </c>
    </row>
    <row r="245" spans="1:16" ht="18.75">
      <c r="A245" s="13">
        <v>545895</v>
      </c>
      <c r="B245" s="14" t="s">
        <v>223</v>
      </c>
      <c r="C245" s="15" t="s">
        <v>1909</v>
      </c>
      <c r="D245" s="16" t="s">
        <v>256</v>
      </c>
      <c r="E245" s="14">
        <v>1</v>
      </c>
      <c r="F245" s="14" t="s">
        <v>1139</v>
      </c>
      <c r="G245" s="17">
        <v>0.08</v>
      </c>
      <c r="H245" s="12">
        <v>0</v>
      </c>
      <c r="I245" s="45">
        <f t="shared" si="23"/>
        <v>55.104911337600001</v>
      </c>
      <c r="J245" s="40">
        <v>54.024422880000003</v>
      </c>
      <c r="K245" s="39">
        <f t="shared" si="18"/>
        <v>57.309107791104005</v>
      </c>
      <c r="L245" s="52">
        <f t="shared" si="19"/>
        <v>0</v>
      </c>
      <c r="M245" s="57">
        <f t="shared" si="24"/>
        <v>64.186200726036489</v>
      </c>
      <c r="N245" s="61">
        <f t="shared" si="20"/>
        <v>0</v>
      </c>
      <c r="O245" s="71">
        <v>87.774349448349113</v>
      </c>
      <c r="P245" s="67">
        <f t="shared" si="21"/>
        <v>0</v>
      </c>
    </row>
    <row r="246" spans="1:16" ht="18.75">
      <c r="A246" s="13">
        <v>545896</v>
      </c>
      <c r="B246" s="14" t="s">
        <v>223</v>
      </c>
      <c r="C246" s="15" t="s">
        <v>1910</v>
      </c>
      <c r="D246" s="16" t="s">
        <v>257</v>
      </c>
      <c r="E246" s="14">
        <v>1</v>
      </c>
      <c r="F246" s="14" t="s">
        <v>1139</v>
      </c>
      <c r="G246" s="17">
        <v>7.0000000000000007E-2</v>
      </c>
      <c r="H246" s="12">
        <v>0</v>
      </c>
      <c r="I246" s="45">
        <f t="shared" si="23"/>
        <v>55.104911337600001</v>
      </c>
      <c r="J246" s="43">
        <v>54.024422880000003</v>
      </c>
      <c r="K246" s="39">
        <f t="shared" si="18"/>
        <v>57.309107791104005</v>
      </c>
      <c r="L246" s="52">
        <f t="shared" si="19"/>
        <v>0</v>
      </c>
      <c r="M246" s="57">
        <f t="shared" si="24"/>
        <v>64.186200726036489</v>
      </c>
      <c r="N246" s="61">
        <f t="shared" si="20"/>
        <v>0</v>
      </c>
      <c r="O246" s="71">
        <v>87.774349448349113</v>
      </c>
      <c r="P246" s="67">
        <f t="shared" si="21"/>
        <v>0</v>
      </c>
    </row>
    <row r="247" spans="1:16" ht="18.75">
      <c r="A247" s="13">
        <v>545900</v>
      </c>
      <c r="B247" s="14" t="s">
        <v>223</v>
      </c>
      <c r="C247" s="15" t="s">
        <v>1911</v>
      </c>
      <c r="D247" s="16" t="s">
        <v>258</v>
      </c>
      <c r="E247" s="14">
        <v>1</v>
      </c>
      <c r="F247" s="14" t="s">
        <v>1139</v>
      </c>
      <c r="G247" s="17">
        <v>0.55000000000000004</v>
      </c>
      <c r="H247" s="12">
        <v>0</v>
      </c>
      <c r="I247" s="45">
        <f t="shared" si="23"/>
        <v>404.04528219308997</v>
      </c>
      <c r="J247" s="40">
        <v>396.12282567949995</v>
      </c>
      <c r="K247" s="39">
        <f t="shared" si="18"/>
        <v>420.20709348081357</v>
      </c>
      <c r="L247" s="52">
        <f t="shared" si="19"/>
        <v>0</v>
      </c>
      <c r="M247" s="57">
        <f t="shared" si="24"/>
        <v>470.63194469851123</v>
      </c>
      <c r="N247" s="61">
        <f t="shared" si="20"/>
        <v>0</v>
      </c>
      <c r="O247" s="71">
        <v>643.63355256131592</v>
      </c>
      <c r="P247" s="67">
        <f t="shared" si="21"/>
        <v>0</v>
      </c>
    </row>
    <row r="248" spans="1:16" ht="18.75">
      <c r="A248" s="13">
        <v>545905</v>
      </c>
      <c r="B248" s="14" t="s">
        <v>223</v>
      </c>
      <c r="C248" s="15" t="s">
        <v>1912</v>
      </c>
      <c r="D248" s="16" t="s">
        <v>259</v>
      </c>
      <c r="E248" s="14">
        <v>1</v>
      </c>
      <c r="F248" s="14" t="s">
        <v>1139</v>
      </c>
      <c r="G248" s="17">
        <v>0.48</v>
      </c>
      <c r="H248" s="12">
        <v>0</v>
      </c>
      <c r="I248" s="45">
        <f t="shared" si="23"/>
        <v>404.04528219308997</v>
      </c>
      <c r="J248" s="43">
        <v>396.12282567949995</v>
      </c>
      <c r="K248" s="39">
        <f t="shared" si="18"/>
        <v>420.20709348081357</v>
      </c>
      <c r="L248" s="52">
        <f t="shared" si="19"/>
        <v>0</v>
      </c>
      <c r="M248" s="57">
        <f t="shared" si="24"/>
        <v>470.63194469851123</v>
      </c>
      <c r="N248" s="61">
        <f t="shared" si="20"/>
        <v>0</v>
      </c>
      <c r="O248" s="71">
        <v>643.63355256131592</v>
      </c>
      <c r="P248" s="67">
        <f t="shared" si="21"/>
        <v>0</v>
      </c>
    </row>
    <row r="249" spans="1:16" ht="18.75">
      <c r="A249" s="13">
        <v>545910</v>
      </c>
      <c r="B249" s="14" t="s">
        <v>223</v>
      </c>
      <c r="C249" s="15" t="s">
        <v>1913</v>
      </c>
      <c r="D249" s="16" t="s">
        <v>260</v>
      </c>
      <c r="E249" s="14">
        <v>1</v>
      </c>
      <c r="F249" s="14" t="s">
        <v>1139</v>
      </c>
      <c r="G249" s="17">
        <v>1.6</v>
      </c>
      <c r="H249" s="12">
        <v>0</v>
      </c>
      <c r="I249" s="45">
        <f t="shared" si="23"/>
        <v>404.04528219308997</v>
      </c>
      <c r="J249" s="43">
        <v>396.12282567949995</v>
      </c>
      <c r="K249" s="39">
        <f t="shared" si="18"/>
        <v>420.20709348081357</v>
      </c>
      <c r="L249" s="52">
        <f t="shared" si="19"/>
        <v>0</v>
      </c>
      <c r="M249" s="57">
        <f t="shared" si="24"/>
        <v>470.63194469851123</v>
      </c>
      <c r="N249" s="61">
        <f t="shared" si="20"/>
        <v>0</v>
      </c>
      <c r="O249" s="71">
        <v>643.63355256131592</v>
      </c>
      <c r="P249" s="67">
        <f t="shared" si="21"/>
        <v>0</v>
      </c>
    </row>
    <row r="250" spans="1:16" ht="19.5" thickBot="1">
      <c r="A250" s="13">
        <v>545980</v>
      </c>
      <c r="B250" s="14" t="s">
        <v>223</v>
      </c>
      <c r="C250" s="15" t="s">
        <v>1914</v>
      </c>
      <c r="D250" s="16" t="s">
        <v>261</v>
      </c>
      <c r="E250" s="14">
        <v>1</v>
      </c>
      <c r="F250" s="14" t="s">
        <v>1139</v>
      </c>
      <c r="G250" s="17">
        <v>1.95</v>
      </c>
      <c r="H250" s="12">
        <v>0</v>
      </c>
      <c r="I250" s="45">
        <f t="shared" si="23"/>
        <v>229.179030215106</v>
      </c>
      <c r="J250" s="43">
        <v>224.68532374029999</v>
      </c>
      <c r="K250" s="39">
        <f t="shared" si="18"/>
        <v>238.34619142371025</v>
      </c>
      <c r="L250" s="52">
        <f t="shared" si="19"/>
        <v>0</v>
      </c>
      <c r="M250" s="57">
        <f t="shared" si="24"/>
        <v>266.94773439455548</v>
      </c>
      <c r="N250" s="61">
        <f t="shared" si="20"/>
        <v>0</v>
      </c>
      <c r="O250" s="71">
        <v>365.08201916857877</v>
      </c>
      <c r="P250" s="67">
        <f t="shared" si="21"/>
        <v>0</v>
      </c>
    </row>
    <row r="251" spans="1:16" ht="21" thickBot="1">
      <c r="A251" s="7" t="s">
        <v>262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6"/>
      <c r="P251" s="2"/>
    </row>
    <row r="252" spans="1:16" ht="18.75">
      <c r="A252" s="8">
        <v>548400</v>
      </c>
      <c r="B252" s="9" t="s">
        <v>217</v>
      </c>
      <c r="C252" s="10" t="s">
        <v>1915</v>
      </c>
      <c r="D252" s="11" t="s">
        <v>263</v>
      </c>
      <c r="E252" s="9">
        <v>50</v>
      </c>
      <c r="F252" s="9" t="s">
        <v>1139</v>
      </c>
      <c r="G252" s="12">
        <v>5.0000000000000001E-3</v>
      </c>
      <c r="H252" s="12">
        <v>0</v>
      </c>
      <c r="I252" s="45">
        <f t="shared" si="23"/>
        <v>2.5715625290880002</v>
      </c>
      <c r="J252" s="40">
        <v>2.5211397344000002</v>
      </c>
      <c r="K252" s="39">
        <f t="shared" si="18"/>
        <v>2.6744250302515202</v>
      </c>
      <c r="L252" s="52">
        <f t="shared" si="19"/>
        <v>0</v>
      </c>
      <c r="M252" s="57">
        <f t="shared" si="24"/>
        <v>2.9953560338817029</v>
      </c>
      <c r="N252" s="61">
        <f t="shared" si="20"/>
        <v>0</v>
      </c>
      <c r="O252" s="71">
        <v>3.7860578495726442</v>
      </c>
      <c r="P252" s="67">
        <f t="shared" si="21"/>
        <v>0</v>
      </c>
    </row>
    <row r="253" spans="1:16" ht="18.75">
      <c r="A253" s="13">
        <v>548410</v>
      </c>
      <c r="B253" s="14" t="s">
        <v>217</v>
      </c>
      <c r="C253" s="15" t="s">
        <v>1916</v>
      </c>
      <c r="D253" s="16" t="s">
        <v>264</v>
      </c>
      <c r="E253" s="14">
        <v>50</v>
      </c>
      <c r="F253" s="14" t="s">
        <v>1139</v>
      </c>
      <c r="G253" s="17">
        <v>7.0000000000000001E-3</v>
      </c>
      <c r="H253" s="12">
        <v>0</v>
      </c>
      <c r="I253" s="45">
        <f t="shared" si="23"/>
        <v>2.7552455668800002</v>
      </c>
      <c r="J253" s="40">
        <v>2.7012211440000002</v>
      </c>
      <c r="K253" s="39">
        <f t="shared" si="18"/>
        <v>2.8654553895552004</v>
      </c>
      <c r="L253" s="52">
        <f t="shared" si="19"/>
        <v>0</v>
      </c>
      <c r="M253" s="57">
        <f t="shared" si="24"/>
        <v>3.2093100363018245</v>
      </c>
      <c r="N253" s="61">
        <f t="shared" si="20"/>
        <v>0</v>
      </c>
      <c r="O253" s="71">
        <v>4.0619843422293016</v>
      </c>
      <c r="P253" s="67">
        <f t="shared" si="21"/>
        <v>0</v>
      </c>
    </row>
    <row r="254" spans="1:16" ht="18.75">
      <c r="A254" s="13">
        <v>548420</v>
      </c>
      <c r="B254" s="14" t="s">
        <v>217</v>
      </c>
      <c r="C254" s="15" t="s">
        <v>1917</v>
      </c>
      <c r="D254" s="16" t="s">
        <v>265</v>
      </c>
      <c r="E254" s="14">
        <v>50</v>
      </c>
      <c r="F254" s="14" t="s">
        <v>1139</v>
      </c>
      <c r="G254" s="17">
        <v>1.2E-2</v>
      </c>
      <c r="H254" s="12">
        <v>0</v>
      </c>
      <c r="I254" s="45">
        <f t="shared" si="23"/>
        <v>2.7552455668800002</v>
      </c>
      <c r="J254" s="40">
        <v>2.7012211440000002</v>
      </c>
      <c r="K254" s="39">
        <f t="shared" si="18"/>
        <v>2.8654553895552004</v>
      </c>
      <c r="L254" s="52">
        <f t="shared" si="19"/>
        <v>0</v>
      </c>
      <c r="M254" s="57">
        <f t="shared" si="24"/>
        <v>3.2093100363018245</v>
      </c>
      <c r="N254" s="61">
        <f t="shared" si="20"/>
        <v>0</v>
      </c>
      <c r="O254" s="71">
        <v>4.0619843422293016</v>
      </c>
      <c r="P254" s="67">
        <f t="shared" si="21"/>
        <v>0</v>
      </c>
    </row>
    <row r="255" spans="1:16" ht="18.75">
      <c r="A255" s="13">
        <v>548430</v>
      </c>
      <c r="B255" s="14" t="s">
        <v>217</v>
      </c>
      <c r="C255" s="15" t="s">
        <v>1918</v>
      </c>
      <c r="D255" s="16" t="s">
        <v>266</v>
      </c>
      <c r="E255" s="14">
        <v>50</v>
      </c>
      <c r="F255" s="14" t="s">
        <v>1139</v>
      </c>
      <c r="G255" s="17">
        <v>1.4E-2</v>
      </c>
      <c r="H255" s="12">
        <v>0</v>
      </c>
      <c r="I255" s="45">
        <f t="shared" si="23"/>
        <v>3.3522154397040009</v>
      </c>
      <c r="J255" s="40">
        <v>3.2864857252000008</v>
      </c>
      <c r="K255" s="39">
        <f t="shared" si="18"/>
        <v>3.4863040572921613</v>
      </c>
      <c r="L255" s="52">
        <f t="shared" si="19"/>
        <v>0</v>
      </c>
      <c r="M255" s="57">
        <f t="shared" si="24"/>
        <v>3.9046605441672209</v>
      </c>
      <c r="N255" s="61">
        <f t="shared" si="20"/>
        <v>0</v>
      </c>
      <c r="O255" s="71">
        <v>4.9328079708890433</v>
      </c>
      <c r="P255" s="67">
        <f t="shared" si="21"/>
        <v>0</v>
      </c>
    </row>
    <row r="256" spans="1:16" ht="18.75">
      <c r="A256" s="13">
        <v>548440</v>
      </c>
      <c r="B256" s="14" t="s">
        <v>217</v>
      </c>
      <c r="C256" s="15" t="s">
        <v>1919</v>
      </c>
      <c r="D256" s="16" t="s">
        <v>267</v>
      </c>
      <c r="E256" s="14">
        <v>25</v>
      </c>
      <c r="F256" s="14" t="s">
        <v>1139</v>
      </c>
      <c r="G256" s="17">
        <v>3.2000000000000001E-2</v>
      </c>
      <c r="H256" s="12">
        <v>0</v>
      </c>
      <c r="I256" s="45">
        <f t="shared" si="23"/>
        <v>5.1201646784520012</v>
      </c>
      <c r="J256" s="40">
        <v>5.0197692926000013</v>
      </c>
      <c r="K256" s="39">
        <f t="shared" si="18"/>
        <v>5.3249712655900812</v>
      </c>
      <c r="L256" s="52">
        <f t="shared" si="19"/>
        <v>0</v>
      </c>
      <c r="M256" s="57">
        <f t="shared" si="24"/>
        <v>5.9639678174608912</v>
      </c>
      <c r="N256" s="61">
        <f t="shared" si="20"/>
        <v>0</v>
      </c>
      <c r="O256" s="71">
        <v>7.539439315960772</v>
      </c>
      <c r="P256" s="67">
        <f t="shared" si="21"/>
        <v>0</v>
      </c>
    </row>
    <row r="257" spans="1:16" ht="18.75">
      <c r="A257" s="13">
        <v>548450</v>
      </c>
      <c r="B257" s="14" t="s">
        <v>217</v>
      </c>
      <c r="C257" s="15" t="s">
        <v>1920</v>
      </c>
      <c r="D257" s="16" t="s">
        <v>268</v>
      </c>
      <c r="E257" s="14">
        <v>25</v>
      </c>
      <c r="F257" s="14" t="s">
        <v>1139</v>
      </c>
      <c r="G257" s="17">
        <v>4.3999999999999997E-2</v>
      </c>
      <c r="H257" s="12">
        <v>0</v>
      </c>
      <c r="I257" s="45">
        <f t="shared" si="23"/>
        <v>5.1201646784520012</v>
      </c>
      <c r="J257" s="40">
        <v>5.0197692926000013</v>
      </c>
      <c r="K257" s="39">
        <f t="shared" si="18"/>
        <v>5.3249712655900812</v>
      </c>
      <c r="L257" s="52">
        <f t="shared" si="19"/>
        <v>0</v>
      </c>
      <c r="M257" s="57">
        <f t="shared" si="24"/>
        <v>5.9639678174608912</v>
      </c>
      <c r="N257" s="61">
        <f t="shared" si="20"/>
        <v>0</v>
      </c>
      <c r="O257" s="71">
        <v>7.539439315960772</v>
      </c>
      <c r="P257" s="67">
        <f t="shared" si="21"/>
        <v>0</v>
      </c>
    </row>
    <row r="258" spans="1:16" ht="18.75">
      <c r="A258" s="13">
        <v>548451</v>
      </c>
      <c r="B258" s="14" t="s">
        <v>217</v>
      </c>
      <c r="C258" s="15" t="s">
        <v>1921</v>
      </c>
      <c r="D258" s="16" t="s">
        <v>269</v>
      </c>
      <c r="E258" s="14">
        <v>25</v>
      </c>
      <c r="F258" s="14" t="s">
        <v>1139</v>
      </c>
      <c r="G258" s="17">
        <v>0.05</v>
      </c>
      <c r="H258" s="12">
        <v>0</v>
      </c>
      <c r="I258" s="45">
        <f t="shared" si="23"/>
        <v>5.1201646784520012</v>
      </c>
      <c r="J258" s="40">
        <v>5.0197692926000013</v>
      </c>
      <c r="K258" s="39">
        <f t="shared" si="18"/>
        <v>5.3249712655900812</v>
      </c>
      <c r="L258" s="52">
        <f t="shared" si="19"/>
        <v>0</v>
      </c>
      <c r="M258" s="57">
        <f t="shared" si="24"/>
        <v>5.9639678174608912</v>
      </c>
      <c r="N258" s="61">
        <f t="shared" si="20"/>
        <v>0</v>
      </c>
      <c r="O258" s="71">
        <v>7.539439315960772</v>
      </c>
      <c r="P258" s="67">
        <f t="shared" si="21"/>
        <v>0</v>
      </c>
    </row>
    <row r="259" spans="1:16" ht="18.75">
      <c r="A259" s="13">
        <v>548470</v>
      </c>
      <c r="B259" s="14" t="s">
        <v>217</v>
      </c>
      <c r="C259" s="15" t="s">
        <v>1922</v>
      </c>
      <c r="D259" s="16" t="s">
        <v>270</v>
      </c>
      <c r="E259" s="14">
        <v>25</v>
      </c>
      <c r="F259" s="14" t="s">
        <v>1139</v>
      </c>
      <c r="G259" s="17">
        <v>5.8000000000000003E-2</v>
      </c>
      <c r="H259" s="12">
        <v>0</v>
      </c>
      <c r="I259" s="45">
        <f t="shared" si="23"/>
        <v>5.6941741715520013</v>
      </c>
      <c r="J259" s="40">
        <v>5.582523697600001</v>
      </c>
      <c r="K259" s="39">
        <f t="shared" si="18"/>
        <v>5.9219411384140814</v>
      </c>
      <c r="L259" s="52">
        <f t="shared" si="19"/>
        <v>0</v>
      </c>
      <c r="M259" s="57">
        <f t="shared" si="24"/>
        <v>6.6325740750237721</v>
      </c>
      <c r="N259" s="61">
        <f t="shared" si="20"/>
        <v>0</v>
      </c>
      <c r="O259" s="71">
        <v>8.3809206012000388</v>
      </c>
      <c r="P259" s="67">
        <f t="shared" si="21"/>
        <v>0</v>
      </c>
    </row>
    <row r="260" spans="1:16" ht="18.75">
      <c r="A260" s="13">
        <v>548480</v>
      </c>
      <c r="B260" s="14" t="s">
        <v>217</v>
      </c>
      <c r="C260" s="15" t="s">
        <v>1923</v>
      </c>
      <c r="D260" s="16" t="s">
        <v>271</v>
      </c>
      <c r="E260" s="14">
        <v>25</v>
      </c>
      <c r="F260" s="14" t="s">
        <v>1139</v>
      </c>
      <c r="G260" s="17">
        <v>7.0000000000000007E-2</v>
      </c>
      <c r="H260" s="12">
        <v>0</v>
      </c>
      <c r="I260" s="45">
        <f t="shared" si="23"/>
        <v>6.6814704996840009</v>
      </c>
      <c r="J260" s="40">
        <v>6.5504612742000008</v>
      </c>
      <c r="K260" s="39">
        <f t="shared" si="18"/>
        <v>6.9487293196713615</v>
      </c>
      <c r="L260" s="52">
        <f t="shared" si="19"/>
        <v>0</v>
      </c>
      <c r="M260" s="57">
        <f t="shared" si="24"/>
        <v>7.7825768380319253</v>
      </c>
      <c r="N260" s="61">
        <f t="shared" si="20"/>
        <v>0</v>
      </c>
      <c r="O260" s="71">
        <v>9.8374417549422724</v>
      </c>
      <c r="P260" s="67">
        <f t="shared" si="21"/>
        <v>0</v>
      </c>
    </row>
    <row r="261" spans="1:16" ht="18.75">
      <c r="A261" s="13">
        <v>548490</v>
      </c>
      <c r="B261" s="14" t="s">
        <v>217</v>
      </c>
      <c r="C261" s="15" t="s">
        <v>1924</v>
      </c>
      <c r="D261" s="16" t="s">
        <v>272</v>
      </c>
      <c r="E261" s="14">
        <v>25</v>
      </c>
      <c r="F261" s="14" t="s">
        <v>1139</v>
      </c>
      <c r="G261" s="17">
        <v>6.6000000000000003E-2</v>
      </c>
      <c r="H261" s="12">
        <v>0</v>
      </c>
      <c r="I261" s="45">
        <f t="shared" si="23"/>
        <v>6.6814704996840009</v>
      </c>
      <c r="J261" s="40">
        <v>6.5504612742000008</v>
      </c>
      <c r="K261" s="39">
        <f t="shared" si="18"/>
        <v>6.9487293196713615</v>
      </c>
      <c r="L261" s="52">
        <f t="shared" si="19"/>
        <v>0</v>
      </c>
      <c r="M261" s="57">
        <f t="shared" si="24"/>
        <v>7.7825768380319253</v>
      </c>
      <c r="N261" s="61">
        <f t="shared" si="20"/>
        <v>0</v>
      </c>
      <c r="O261" s="71">
        <v>9.8374417549422724</v>
      </c>
      <c r="P261" s="67">
        <f t="shared" si="21"/>
        <v>0</v>
      </c>
    </row>
    <row r="262" spans="1:16" ht="18.75">
      <c r="A262" s="13">
        <v>548500</v>
      </c>
      <c r="B262" s="14" t="s">
        <v>217</v>
      </c>
      <c r="C262" s="15" t="s">
        <v>1925</v>
      </c>
      <c r="D262" s="16" t="s">
        <v>273</v>
      </c>
      <c r="E262" s="14">
        <v>25</v>
      </c>
      <c r="F262" s="14" t="s">
        <v>1139</v>
      </c>
      <c r="G262" s="17">
        <v>0.09</v>
      </c>
      <c r="H262" s="12">
        <v>0</v>
      </c>
      <c r="I262" s="45">
        <f t="shared" si="23"/>
        <v>7.6572866379540008</v>
      </c>
      <c r="J262" s="40">
        <v>7.5071437627000011</v>
      </c>
      <c r="K262" s="39">
        <f t="shared" si="18"/>
        <v>7.9635781034721607</v>
      </c>
      <c r="L262" s="52">
        <f t="shared" si="19"/>
        <v>0</v>
      </c>
      <c r="M262" s="57">
        <f t="shared" si="24"/>
        <v>8.91920747588882</v>
      </c>
      <c r="N262" s="61">
        <f t="shared" si="20"/>
        <v>0</v>
      </c>
      <c r="O262" s="71">
        <v>11.267490168493442</v>
      </c>
      <c r="P262" s="67">
        <f t="shared" si="21"/>
        <v>0</v>
      </c>
    </row>
    <row r="263" spans="1:16" ht="18.75">
      <c r="A263" s="13">
        <v>548510</v>
      </c>
      <c r="B263" s="14" t="s">
        <v>217</v>
      </c>
      <c r="C263" s="15" t="s">
        <v>1926</v>
      </c>
      <c r="D263" s="16" t="s">
        <v>274</v>
      </c>
      <c r="E263" s="14">
        <v>25</v>
      </c>
      <c r="F263" s="14" t="s">
        <v>1139</v>
      </c>
      <c r="G263" s="17">
        <v>9.4E-2</v>
      </c>
      <c r="H263" s="12">
        <v>0</v>
      </c>
      <c r="I263" s="45">
        <f t="shared" si="23"/>
        <v>8.0476130932620009</v>
      </c>
      <c r="J263" s="40">
        <v>7.8898167581000003</v>
      </c>
      <c r="K263" s="39">
        <f t="shared" si="18"/>
        <v>8.3695176169924821</v>
      </c>
      <c r="L263" s="52">
        <f t="shared" si="19"/>
        <v>0</v>
      </c>
      <c r="M263" s="57">
        <f t="shared" si="24"/>
        <v>9.3738597310315814</v>
      </c>
      <c r="N263" s="61">
        <f t="shared" si="20"/>
        <v>0</v>
      </c>
      <c r="O263" s="71">
        <v>11.840303927526504</v>
      </c>
      <c r="P263" s="67">
        <f t="shared" si="21"/>
        <v>0</v>
      </c>
    </row>
    <row r="264" spans="1:16" ht="18.75">
      <c r="A264" s="13">
        <v>548511</v>
      </c>
      <c r="B264" s="14" t="s">
        <v>217</v>
      </c>
      <c r="C264" s="15" t="s">
        <v>1927</v>
      </c>
      <c r="D264" s="16" t="s">
        <v>275</v>
      </c>
      <c r="E264" s="14">
        <v>25</v>
      </c>
      <c r="F264" s="14" t="s">
        <v>1139</v>
      </c>
      <c r="G264" s="17">
        <v>0.10199999999999999</v>
      </c>
      <c r="H264" s="12">
        <v>0</v>
      </c>
      <c r="I264" s="45">
        <f t="shared" si="23"/>
        <v>8.0476130932620009</v>
      </c>
      <c r="J264" s="40">
        <v>7.8898167581000003</v>
      </c>
      <c r="K264" s="39">
        <f t="shared" si="18"/>
        <v>8.3695176169924821</v>
      </c>
      <c r="L264" s="52">
        <f t="shared" si="19"/>
        <v>0</v>
      </c>
      <c r="M264" s="57">
        <f t="shared" si="24"/>
        <v>9.3738597310315814</v>
      </c>
      <c r="N264" s="61">
        <f t="shared" si="20"/>
        <v>0</v>
      </c>
      <c r="O264" s="71">
        <v>11.840303927526504</v>
      </c>
      <c r="P264" s="67">
        <f t="shared" si="21"/>
        <v>0</v>
      </c>
    </row>
    <row r="265" spans="1:16" ht="18.75">
      <c r="A265" s="13">
        <v>548520</v>
      </c>
      <c r="B265" s="14" t="s">
        <v>217</v>
      </c>
      <c r="C265" s="15" t="s">
        <v>1928</v>
      </c>
      <c r="D265" s="16" t="s">
        <v>276</v>
      </c>
      <c r="E265" s="14">
        <v>25</v>
      </c>
      <c r="F265" s="14" t="s">
        <v>1139</v>
      </c>
      <c r="G265" s="17">
        <v>0.10199999999999999</v>
      </c>
      <c r="H265" s="12">
        <v>0</v>
      </c>
      <c r="I265" s="45">
        <f t="shared" si="23"/>
        <v>8.0476130932620009</v>
      </c>
      <c r="J265" s="40">
        <v>7.8898167581000003</v>
      </c>
      <c r="K265" s="39">
        <f t="shared" si="18"/>
        <v>8.3695176169924821</v>
      </c>
      <c r="L265" s="52">
        <f t="shared" si="19"/>
        <v>0</v>
      </c>
      <c r="M265" s="57">
        <f t="shared" si="24"/>
        <v>9.3738597310315814</v>
      </c>
      <c r="N265" s="61">
        <f t="shared" si="20"/>
        <v>0</v>
      </c>
      <c r="O265" s="71">
        <v>11.840303927526504</v>
      </c>
      <c r="P265" s="67">
        <f t="shared" si="21"/>
        <v>0</v>
      </c>
    </row>
    <row r="266" spans="1:16" ht="18.75">
      <c r="A266" s="13">
        <v>548530</v>
      </c>
      <c r="B266" s="14" t="s">
        <v>217</v>
      </c>
      <c r="C266" s="15" t="s">
        <v>1929</v>
      </c>
      <c r="D266" s="16" t="s">
        <v>277</v>
      </c>
      <c r="E266" s="14">
        <v>25</v>
      </c>
      <c r="F266" s="14" t="s">
        <v>1139</v>
      </c>
      <c r="G266" s="17">
        <v>7.5999999999999998E-2</v>
      </c>
      <c r="H266" s="12">
        <v>0</v>
      </c>
      <c r="I266" s="45">
        <f t="shared" si="23"/>
        <v>8.0476130932620009</v>
      </c>
      <c r="J266" s="40">
        <v>7.8898167581000003</v>
      </c>
      <c r="K266" s="39">
        <f t="shared" ref="K266:K329" si="25">I266*1.04</f>
        <v>8.3695176169924821</v>
      </c>
      <c r="L266" s="52">
        <f t="shared" ref="L266:L329" si="26">H266*6.82</f>
        <v>0</v>
      </c>
      <c r="M266" s="57">
        <f t="shared" si="24"/>
        <v>9.3738597310315814</v>
      </c>
      <c r="N266" s="61">
        <f t="shared" ref="N266:N329" si="27">H266*6.82</f>
        <v>0</v>
      </c>
      <c r="O266" s="71">
        <v>11.840303927526504</v>
      </c>
      <c r="P266" s="67">
        <f t="shared" ref="P266:P329" si="28">H266*9.16</f>
        <v>0</v>
      </c>
    </row>
    <row r="267" spans="1:16" ht="18.75">
      <c r="A267" s="13">
        <v>548540</v>
      </c>
      <c r="B267" s="14" t="s">
        <v>217</v>
      </c>
      <c r="C267" s="15" t="s">
        <v>1930</v>
      </c>
      <c r="D267" s="16" t="s">
        <v>278</v>
      </c>
      <c r="E267" s="14">
        <v>25</v>
      </c>
      <c r="F267" s="14" t="s">
        <v>1139</v>
      </c>
      <c r="G267" s="17">
        <v>0.10199999999999999</v>
      </c>
      <c r="H267" s="12">
        <v>0</v>
      </c>
      <c r="I267" s="45">
        <f t="shared" si="23"/>
        <v>8.0476130932620009</v>
      </c>
      <c r="J267" s="40">
        <v>7.8898167581000003</v>
      </c>
      <c r="K267" s="39">
        <f t="shared" si="25"/>
        <v>8.3695176169924821</v>
      </c>
      <c r="L267" s="52">
        <f t="shared" si="26"/>
        <v>0</v>
      </c>
      <c r="M267" s="57">
        <f t="shared" si="24"/>
        <v>9.3738597310315814</v>
      </c>
      <c r="N267" s="61">
        <f t="shared" si="27"/>
        <v>0</v>
      </c>
      <c r="O267" s="71">
        <v>11.840303927526504</v>
      </c>
      <c r="P267" s="67">
        <f t="shared" si="28"/>
        <v>0</v>
      </c>
    </row>
    <row r="268" spans="1:16" ht="18.75">
      <c r="A268" s="13">
        <v>548550</v>
      </c>
      <c r="B268" s="14" t="s">
        <v>217</v>
      </c>
      <c r="C268" s="15" t="s">
        <v>1931</v>
      </c>
      <c r="D268" s="16" t="s">
        <v>279</v>
      </c>
      <c r="E268" s="14">
        <v>25</v>
      </c>
      <c r="F268" s="14" t="s">
        <v>1139</v>
      </c>
      <c r="G268" s="17">
        <v>0.13</v>
      </c>
      <c r="H268" s="12">
        <v>0</v>
      </c>
      <c r="I268" s="45">
        <f t="shared" si="23"/>
        <v>9.2185924591860005</v>
      </c>
      <c r="J268" s="40">
        <v>9.0378357443000006</v>
      </c>
      <c r="K268" s="39">
        <f t="shared" si="25"/>
        <v>9.587336157553441</v>
      </c>
      <c r="L268" s="52">
        <f t="shared" si="26"/>
        <v>0</v>
      </c>
      <c r="M268" s="57">
        <f t="shared" si="24"/>
        <v>10.737816496459855</v>
      </c>
      <c r="N268" s="61">
        <f t="shared" si="27"/>
        <v>0</v>
      </c>
      <c r="O268" s="71">
        <v>13.566609098789321</v>
      </c>
      <c r="P268" s="67">
        <f t="shared" si="28"/>
        <v>0</v>
      </c>
    </row>
    <row r="269" spans="1:16" ht="18.75">
      <c r="A269" s="13">
        <v>548560</v>
      </c>
      <c r="B269" s="14" t="s">
        <v>217</v>
      </c>
      <c r="C269" s="15" t="s">
        <v>1932</v>
      </c>
      <c r="D269" s="16" t="s">
        <v>280</v>
      </c>
      <c r="E269" s="14">
        <v>25</v>
      </c>
      <c r="F269" s="14" t="s">
        <v>1139</v>
      </c>
      <c r="G269" s="17">
        <v>0.11600000000000001</v>
      </c>
      <c r="H269" s="12">
        <v>0</v>
      </c>
      <c r="I269" s="45">
        <f t="shared" ref="I269:I287" si="29">J269*1.02</f>
        <v>9.5974387246319992</v>
      </c>
      <c r="J269" s="40">
        <v>9.4092536515999985</v>
      </c>
      <c r="K269" s="39">
        <f t="shared" si="25"/>
        <v>9.9813362736172788</v>
      </c>
      <c r="L269" s="52">
        <f t="shared" si="26"/>
        <v>0</v>
      </c>
      <c r="M269" s="57">
        <f t="shared" si="24"/>
        <v>11.179096626451352</v>
      </c>
      <c r="N269" s="61">
        <f t="shared" si="27"/>
        <v>0</v>
      </c>
      <c r="O269" s="71">
        <v>14.1225238567392</v>
      </c>
      <c r="P269" s="67">
        <f t="shared" si="28"/>
        <v>0</v>
      </c>
    </row>
    <row r="270" spans="1:16" ht="18.75">
      <c r="A270" s="13">
        <v>548570</v>
      </c>
      <c r="B270" s="14" t="s">
        <v>217</v>
      </c>
      <c r="C270" s="15" t="s">
        <v>1933</v>
      </c>
      <c r="D270" s="16" t="s">
        <v>281</v>
      </c>
      <c r="E270" s="14">
        <v>25</v>
      </c>
      <c r="F270" s="14" t="s">
        <v>1139</v>
      </c>
      <c r="G270" s="17">
        <v>0.12</v>
      </c>
      <c r="H270" s="12">
        <v>0</v>
      </c>
      <c r="I270" s="45">
        <f t="shared" si="29"/>
        <v>10.389571825110002</v>
      </c>
      <c r="J270" s="40">
        <v>10.185854730500001</v>
      </c>
      <c r="K270" s="39">
        <f t="shared" si="25"/>
        <v>10.805154698114402</v>
      </c>
      <c r="L270" s="52">
        <f t="shared" si="26"/>
        <v>0</v>
      </c>
      <c r="M270" s="57">
        <f t="shared" si="24"/>
        <v>12.10177326188813</v>
      </c>
      <c r="N270" s="61">
        <f t="shared" si="27"/>
        <v>0</v>
      </c>
      <c r="O270" s="71">
        <v>15.287287841222589</v>
      </c>
      <c r="P270" s="67">
        <f t="shared" si="28"/>
        <v>0</v>
      </c>
    </row>
    <row r="271" spans="1:16" ht="18.75">
      <c r="A271" s="13">
        <v>548580</v>
      </c>
      <c r="B271" s="14" t="s">
        <v>217</v>
      </c>
      <c r="C271" s="15" t="s">
        <v>1934</v>
      </c>
      <c r="D271" s="16" t="s">
        <v>282</v>
      </c>
      <c r="E271" s="14">
        <v>25</v>
      </c>
      <c r="F271" s="14" t="s">
        <v>1139</v>
      </c>
      <c r="G271" s="17">
        <v>0.14599999999999999</v>
      </c>
      <c r="H271" s="12">
        <v>0</v>
      </c>
      <c r="I271" s="45">
        <f t="shared" si="29"/>
        <v>10.802858660142002</v>
      </c>
      <c r="J271" s="40">
        <v>10.591037902100002</v>
      </c>
      <c r="K271" s="39">
        <f t="shared" si="25"/>
        <v>11.234973006547682</v>
      </c>
      <c r="L271" s="52">
        <f t="shared" si="26"/>
        <v>0</v>
      </c>
      <c r="M271" s="57">
        <f t="shared" si="24"/>
        <v>12.583169767333404</v>
      </c>
      <c r="N271" s="61">
        <f t="shared" si="27"/>
        <v>0</v>
      </c>
      <c r="O271" s="71">
        <v>15.906862195532502</v>
      </c>
      <c r="P271" s="67">
        <f t="shared" si="28"/>
        <v>0</v>
      </c>
    </row>
    <row r="272" spans="1:16" ht="18.75">
      <c r="A272" s="13">
        <v>548581</v>
      </c>
      <c r="B272" s="14" t="s">
        <v>217</v>
      </c>
      <c r="C272" s="15" t="s">
        <v>1935</v>
      </c>
      <c r="D272" s="16" t="s">
        <v>283</v>
      </c>
      <c r="E272" s="14">
        <v>25</v>
      </c>
      <c r="F272" s="14" t="s">
        <v>1139</v>
      </c>
      <c r="G272" s="17">
        <v>0.19</v>
      </c>
      <c r="H272" s="12">
        <v>0</v>
      </c>
      <c r="I272" s="45">
        <f t="shared" si="29"/>
        <v>11.043942647244002</v>
      </c>
      <c r="J272" s="40">
        <v>10.827394752200002</v>
      </c>
      <c r="K272" s="39">
        <f t="shared" si="25"/>
        <v>11.485700353133762</v>
      </c>
      <c r="L272" s="52">
        <f t="shared" si="26"/>
        <v>0</v>
      </c>
      <c r="M272" s="57">
        <f t="shared" si="24"/>
        <v>12.863984395509814</v>
      </c>
      <c r="N272" s="61">
        <f t="shared" si="27"/>
        <v>0</v>
      </c>
      <c r="O272" s="71">
        <v>16.250977360132456</v>
      </c>
      <c r="P272" s="67">
        <f t="shared" si="28"/>
        <v>0</v>
      </c>
    </row>
    <row r="273" spans="1:16" ht="18.75">
      <c r="A273" s="13">
        <v>548590</v>
      </c>
      <c r="B273" s="14" t="s">
        <v>217</v>
      </c>
      <c r="C273" s="15" t="s">
        <v>1936</v>
      </c>
      <c r="D273" s="16" t="s">
        <v>284</v>
      </c>
      <c r="E273" s="14">
        <v>25</v>
      </c>
      <c r="F273" s="14" t="s">
        <v>1139</v>
      </c>
      <c r="G273" s="17">
        <v>0.14199999999999999</v>
      </c>
      <c r="H273" s="12">
        <v>0</v>
      </c>
      <c r="I273" s="45">
        <f t="shared" si="29"/>
        <v>10.802858660142002</v>
      </c>
      <c r="J273" s="40">
        <v>10.591037902100002</v>
      </c>
      <c r="K273" s="39">
        <f t="shared" si="25"/>
        <v>11.234973006547682</v>
      </c>
      <c r="L273" s="52">
        <f t="shared" si="26"/>
        <v>0</v>
      </c>
      <c r="M273" s="57">
        <f t="shared" ref="M273:M287" si="30">K273*1.12</f>
        <v>12.583169767333404</v>
      </c>
      <c r="N273" s="61">
        <f t="shared" si="27"/>
        <v>0</v>
      </c>
      <c r="O273" s="71">
        <v>15.906862195532502</v>
      </c>
      <c r="P273" s="67">
        <f t="shared" si="28"/>
        <v>0</v>
      </c>
    </row>
    <row r="274" spans="1:16" ht="18.75">
      <c r="A274" s="13">
        <v>548600</v>
      </c>
      <c r="B274" s="14" t="s">
        <v>217</v>
      </c>
      <c r="C274" s="15" t="s">
        <v>1937</v>
      </c>
      <c r="D274" s="16" t="s">
        <v>285</v>
      </c>
      <c r="E274" s="14">
        <v>25</v>
      </c>
      <c r="F274" s="14" t="s">
        <v>1139</v>
      </c>
      <c r="G274" s="17">
        <v>0.188</v>
      </c>
      <c r="H274" s="12">
        <v>0</v>
      </c>
      <c r="I274" s="45">
        <f t="shared" si="29"/>
        <v>12.765971126543999</v>
      </c>
      <c r="J274" s="40">
        <v>12.515657967199999</v>
      </c>
      <c r="K274" s="39">
        <f t="shared" si="25"/>
        <v>13.27660997160576</v>
      </c>
      <c r="L274" s="52">
        <f t="shared" si="26"/>
        <v>0</v>
      </c>
      <c r="M274" s="57">
        <f t="shared" si="30"/>
        <v>14.869803168198452</v>
      </c>
      <c r="N274" s="61">
        <f t="shared" si="27"/>
        <v>0</v>
      </c>
      <c r="O274" s="71">
        <v>18.794562894928784</v>
      </c>
      <c r="P274" s="67">
        <f t="shared" si="28"/>
        <v>0</v>
      </c>
    </row>
    <row r="275" spans="1:16" ht="18.75">
      <c r="A275" s="13">
        <v>548601</v>
      </c>
      <c r="B275" s="14" t="s">
        <v>217</v>
      </c>
      <c r="C275" s="15" t="s">
        <v>1938</v>
      </c>
      <c r="D275" s="16" t="s">
        <v>286</v>
      </c>
      <c r="E275" s="14">
        <v>25</v>
      </c>
      <c r="F275" s="14" t="s">
        <v>1139</v>
      </c>
      <c r="G275" s="17">
        <v>0.36</v>
      </c>
      <c r="H275" s="12">
        <v>0</v>
      </c>
      <c r="I275" s="45">
        <f t="shared" si="29"/>
        <v>12.811891885992001</v>
      </c>
      <c r="J275" s="40">
        <v>12.560678319600001</v>
      </c>
      <c r="K275" s="39">
        <f t="shared" si="25"/>
        <v>13.324367561431682</v>
      </c>
      <c r="L275" s="52">
        <f t="shared" si="26"/>
        <v>0</v>
      </c>
      <c r="M275" s="57">
        <f t="shared" si="30"/>
        <v>14.923291668803486</v>
      </c>
      <c r="N275" s="61">
        <f t="shared" si="27"/>
        <v>0</v>
      </c>
      <c r="O275" s="71">
        <v>18.856507208879329</v>
      </c>
      <c r="P275" s="67">
        <f t="shared" si="28"/>
        <v>0</v>
      </c>
    </row>
    <row r="276" spans="1:16" ht="18.75">
      <c r="A276" s="13">
        <v>548602</v>
      </c>
      <c r="B276" s="14" t="s">
        <v>217</v>
      </c>
      <c r="C276" s="15" t="s">
        <v>1939</v>
      </c>
      <c r="D276" s="16" t="s">
        <v>287</v>
      </c>
      <c r="E276" s="14">
        <v>25</v>
      </c>
      <c r="F276" s="14" t="s">
        <v>1139</v>
      </c>
      <c r="G276" s="17">
        <v>0.35</v>
      </c>
      <c r="H276" s="12">
        <v>0</v>
      </c>
      <c r="I276" s="45">
        <f t="shared" si="29"/>
        <v>17.679492387480003</v>
      </c>
      <c r="J276" s="40">
        <v>17.332835674000002</v>
      </c>
      <c r="K276" s="39">
        <f t="shared" si="25"/>
        <v>18.386672082979203</v>
      </c>
      <c r="L276" s="52">
        <f t="shared" si="26"/>
        <v>0</v>
      </c>
      <c r="M276" s="57">
        <f t="shared" si="30"/>
        <v>20.593072732936708</v>
      </c>
      <c r="N276" s="61">
        <f t="shared" si="27"/>
        <v>0</v>
      </c>
      <c r="O276" s="71">
        <v>26.018011206323312</v>
      </c>
      <c r="P276" s="67">
        <f t="shared" si="28"/>
        <v>0</v>
      </c>
    </row>
    <row r="277" spans="1:16" ht="18.75">
      <c r="A277" s="13">
        <v>548609</v>
      </c>
      <c r="B277" s="14" t="s">
        <v>217</v>
      </c>
      <c r="C277" s="15" t="s">
        <v>1940</v>
      </c>
      <c r="D277" s="16" t="s">
        <v>288</v>
      </c>
      <c r="E277" s="14">
        <v>10</v>
      </c>
      <c r="F277" s="14" t="s">
        <v>1139</v>
      </c>
      <c r="G277" s="17">
        <v>0.48</v>
      </c>
      <c r="H277" s="12">
        <v>0</v>
      </c>
      <c r="I277" s="45">
        <f t="shared" si="29"/>
        <v>21.364633333182002</v>
      </c>
      <c r="J277" s="40">
        <v>20.945718954100002</v>
      </c>
      <c r="K277" s="39">
        <f t="shared" si="25"/>
        <v>22.219218666509285</v>
      </c>
      <c r="L277" s="52">
        <f t="shared" si="26"/>
        <v>0</v>
      </c>
      <c r="M277" s="57">
        <f t="shared" si="30"/>
        <v>24.885524906490403</v>
      </c>
      <c r="N277" s="61">
        <f t="shared" si="27"/>
        <v>0</v>
      </c>
      <c r="O277" s="71">
        <v>31.449308717183364</v>
      </c>
      <c r="P277" s="67">
        <f t="shared" si="28"/>
        <v>0</v>
      </c>
    </row>
    <row r="278" spans="1:16" ht="18.75">
      <c r="A278" s="13">
        <v>548610</v>
      </c>
      <c r="B278" s="14" t="s">
        <v>217</v>
      </c>
      <c r="C278" s="15" t="s">
        <v>1941</v>
      </c>
      <c r="D278" s="16" t="s">
        <v>289</v>
      </c>
      <c r="E278" s="14">
        <v>25</v>
      </c>
      <c r="F278" s="14" t="s">
        <v>1139</v>
      </c>
      <c r="G278" s="17">
        <v>0.188</v>
      </c>
      <c r="H278" s="12">
        <v>0</v>
      </c>
      <c r="I278" s="45">
        <f t="shared" si="29"/>
        <v>12.765971126543999</v>
      </c>
      <c r="J278" s="40">
        <v>12.515657967199999</v>
      </c>
      <c r="K278" s="39">
        <f t="shared" si="25"/>
        <v>13.27660997160576</v>
      </c>
      <c r="L278" s="52">
        <f t="shared" si="26"/>
        <v>0</v>
      </c>
      <c r="M278" s="57">
        <f t="shared" si="30"/>
        <v>14.869803168198452</v>
      </c>
      <c r="N278" s="61">
        <f t="shared" si="27"/>
        <v>0</v>
      </c>
      <c r="O278" s="71">
        <v>18.794562894928784</v>
      </c>
      <c r="P278" s="67">
        <f t="shared" si="28"/>
        <v>0</v>
      </c>
    </row>
    <row r="279" spans="1:16" ht="18.75">
      <c r="A279" s="13">
        <v>548620</v>
      </c>
      <c r="B279" s="14" t="s">
        <v>217</v>
      </c>
      <c r="C279" s="15" t="s">
        <v>1942</v>
      </c>
      <c r="D279" s="16" t="s">
        <v>290</v>
      </c>
      <c r="E279" s="14">
        <v>10</v>
      </c>
      <c r="F279" s="14" t="s">
        <v>1139</v>
      </c>
      <c r="G279" s="17">
        <v>0.33400000000000002</v>
      </c>
      <c r="H279" s="12">
        <v>0</v>
      </c>
      <c r="I279" s="45">
        <f t="shared" si="29"/>
        <v>21.364633333182002</v>
      </c>
      <c r="J279" s="40">
        <v>20.945718954100002</v>
      </c>
      <c r="K279" s="39">
        <f t="shared" si="25"/>
        <v>22.219218666509285</v>
      </c>
      <c r="L279" s="52">
        <f t="shared" si="26"/>
        <v>0</v>
      </c>
      <c r="M279" s="57">
        <f t="shared" si="30"/>
        <v>24.885524906490403</v>
      </c>
      <c r="N279" s="61">
        <f t="shared" si="27"/>
        <v>0</v>
      </c>
      <c r="O279" s="71">
        <v>31.449308717183364</v>
      </c>
      <c r="P279" s="67">
        <f t="shared" si="28"/>
        <v>0</v>
      </c>
    </row>
    <row r="280" spans="1:16" ht="18.75">
      <c r="A280" s="13">
        <v>548629</v>
      </c>
      <c r="B280" s="14" t="s">
        <v>217</v>
      </c>
      <c r="C280" s="15" t="s">
        <v>1943</v>
      </c>
      <c r="D280" s="16" t="s">
        <v>291</v>
      </c>
      <c r="E280" s="14">
        <v>10</v>
      </c>
      <c r="F280" s="14" t="s">
        <v>1139</v>
      </c>
      <c r="G280" s="17">
        <v>0.53</v>
      </c>
      <c r="H280" s="12">
        <v>0</v>
      </c>
      <c r="I280" s="45">
        <f t="shared" si="29"/>
        <v>21.571276750698004</v>
      </c>
      <c r="J280" s="40">
        <v>21.148310539900002</v>
      </c>
      <c r="K280" s="39">
        <f t="shared" si="25"/>
        <v>22.434127820725926</v>
      </c>
      <c r="L280" s="52">
        <f t="shared" si="26"/>
        <v>0</v>
      </c>
      <c r="M280" s="57">
        <f t="shared" si="30"/>
        <v>25.126223159213041</v>
      </c>
      <c r="N280" s="61">
        <f t="shared" si="27"/>
        <v>0</v>
      </c>
      <c r="O280" s="71">
        <v>31.746100279138911</v>
      </c>
      <c r="P280" s="67">
        <f t="shared" si="28"/>
        <v>0</v>
      </c>
    </row>
    <row r="281" spans="1:16" ht="18.75">
      <c r="A281" s="13">
        <v>548630</v>
      </c>
      <c r="B281" s="14" t="s">
        <v>217</v>
      </c>
      <c r="C281" s="15" t="s">
        <v>1944</v>
      </c>
      <c r="D281" s="16" t="s">
        <v>292</v>
      </c>
      <c r="E281" s="14">
        <v>10</v>
      </c>
      <c r="F281" s="14" t="s">
        <v>1139</v>
      </c>
      <c r="G281" s="17">
        <v>0.374</v>
      </c>
      <c r="H281" s="12">
        <v>0</v>
      </c>
      <c r="I281" s="45">
        <f t="shared" si="29"/>
        <v>21.571276750698004</v>
      </c>
      <c r="J281" s="40">
        <v>21.148310539900002</v>
      </c>
      <c r="K281" s="39">
        <f t="shared" si="25"/>
        <v>22.434127820725926</v>
      </c>
      <c r="L281" s="52">
        <f t="shared" si="26"/>
        <v>0</v>
      </c>
      <c r="M281" s="57">
        <f t="shared" si="30"/>
        <v>25.126223159213041</v>
      </c>
      <c r="N281" s="61">
        <f t="shared" si="27"/>
        <v>0</v>
      </c>
      <c r="O281" s="71">
        <v>31.746100279138911</v>
      </c>
      <c r="P281" s="67">
        <f t="shared" si="28"/>
        <v>0</v>
      </c>
    </row>
    <row r="282" spans="1:16" ht="18.75">
      <c r="A282" s="13">
        <v>548640</v>
      </c>
      <c r="B282" s="14" t="s">
        <v>217</v>
      </c>
      <c r="C282" s="15" t="s">
        <v>1945</v>
      </c>
      <c r="D282" s="16" t="s">
        <v>293</v>
      </c>
      <c r="E282" s="14">
        <v>10</v>
      </c>
      <c r="F282" s="14" t="s">
        <v>1139</v>
      </c>
      <c r="G282" s="17">
        <v>0.34599999999999997</v>
      </c>
      <c r="H282" s="12">
        <v>0</v>
      </c>
      <c r="I282" s="45">
        <f t="shared" si="29"/>
        <v>21.571276750698004</v>
      </c>
      <c r="J282" s="40">
        <v>21.148310539900002</v>
      </c>
      <c r="K282" s="39">
        <f t="shared" si="25"/>
        <v>22.434127820725926</v>
      </c>
      <c r="L282" s="52">
        <f t="shared" si="26"/>
        <v>0</v>
      </c>
      <c r="M282" s="57">
        <f t="shared" si="30"/>
        <v>25.126223159213041</v>
      </c>
      <c r="N282" s="61">
        <f t="shared" si="27"/>
        <v>0</v>
      </c>
      <c r="O282" s="71">
        <v>31.746100279138911</v>
      </c>
      <c r="P282" s="67">
        <f t="shared" si="28"/>
        <v>0</v>
      </c>
    </row>
    <row r="283" spans="1:16" ht="18.75">
      <c r="A283" s="13">
        <v>548660</v>
      </c>
      <c r="B283" s="14" t="s">
        <v>217</v>
      </c>
      <c r="C283" s="15" t="s">
        <v>1946</v>
      </c>
      <c r="D283" s="16" t="s">
        <v>294</v>
      </c>
      <c r="E283" s="14">
        <v>10</v>
      </c>
      <c r="F283" s="14" t="s">
        <v>1139</v>
      </c>
      <c r="G283" s="17">
        <v>0.37</v>
      </c>
      <c r="H283" s="12">
        <v>0</v>
      </c>
      <c r="I283" s="45">
        <f t="shared" si="29"/>
        <v>30.801349399746002</v>
      </c>
      <c r="J283" s="40">
        <v>30.1974013723</v>
      </c>
      <c r="K283" s="39">
        <f t="shared" si="25"/>
        <v>32.033403375735844</v>
      </c>
      <c r="L283" s="52">
        <f t="shared" si="26"/>
        <v>0</v>
      </c>
      <c r="M283" s="57">
        <f t="shared" si="30"/>
        <v>35.877411780824147</v>
      </c>
      <c r="N283" s="61">
        <f t="shared" si="27"/>
        <v>0</v>
      </c>
      <c r="O283" s="71">
        <v>45.32960431228171</v>
      </c>
      <c r="P283" s="67">
        <f t="shared" si="28"/>
        <v>0</v>
      </c>
    </row>
    <row r="284" spans="1:16" ht="18.75">
      <c r="A284" s="13">
        <v>548670</v>
      </c>
      <c r="B284" s="14" t="s">
        <v>217</v>
      </c>
      <c r="C284" s="15" t="s">
        <v>1947</v>
      </c>
      <c r="D284" s="16" t="s">
        <v>295</v>
      </c>
      <c r="E284" s="14">
        <v>10</v>
      </c>
      <c r="F284" s="14" t="s">
        <v>1139</v>
      </c>
      <c r="G284" s="17">
        <v>0.40400000000000003</v>
      </c>
      <c r="H284" s="12">
        <v>0</v>
      </c>
      <c r="I284" s="45">
        <f t="shared" si="29"/>
        <v>31.559041930638003</v>
      </c>
      <c r="J284" s="40">
        <v>30.940237186900003</v>
      </c>
      <c r="K284" s="39">
        <f t="shared" si="25"/>
        <v>32.821403607863523</v>
      </c>
      <c r="L284" s="52">
        <f t="shared" si="26"/>
        <v>0</v>
      </c>
      <c r="M284" s="57">
        <f t="shared" si="30"/>
        <v>36.759972040807149</v>
      </c>
      <c r="N284" s="61">
        <f t="shared" si="27"/>
        <v>0</v>
      </c>
      <c r="O284" s="71">
        <v>46.450467139875364</v>
      </c>
      <c r="P284" s="67">
        <f t="shared" si="28"/>
        <v>0</v>
      </c>
    </row>
    <row r="285" spans="1:16" ht="18.75">
      <c r="A285" s="13">
        <v>548680</v>
      </c>
      <c r="B285" s="14" t="s">
        <v>217</v>
      </c>
      <c r="C285" s="15" t="s">
        <v>1948</v>
      </c>
      <c r="D285" s="16" t="s">
        <v>296</v>
      </c>
      <c r="E285" s="14">
        <v>10</v>
      </c>
      <c r="F285" s="14" t="s">
        <v>1139</v>
      </c>
      <c r="G285" s="17">
        <v>0.47599999999999998</v>
      </c>
      <c r="H285" s="12">
        <v>0</v>
      </c>
      <c r="I285" s="45">
        <f t="shared" si="29"/>
        <v>33.717317624693997</v>
      </c>
      <c r="J285" s="40">
        <v>33.0561937497</v>
      </c>
      <c r="K285" s="39">
        <f t="shared" si="25"/>
        <v>35.06601032968176</v>
      </c>
      <c r="L285" s="52">
        <f t="shared" si="26"/>
        <v>0</v>
      </c>
      <c r="M285" s="57">
        <f t="shared" si="30"/>
        <v>39.273931569243572</v>
      </c>
      <c r="N285" s="61">
        <f t="shared" si="27"/>
        <v>0</v>
      </c>
      <c r="O285" s="71">
        <v>49.633339018432949</v>
      </c>
      <c r="P285" s="67">
        <f t="shared" si="28"/>
        <v>0</v>
      </c>
    </row>
    <row r="286" spans="1:16" ht="18.75">
      <c r="A286" s="13">
        <v>548690</v>
      </c>
      <c r="B286" s="14" t="s">
        <v>217</v>
      </c>
      <c r="C286" s="15" t="s">
        <v>1949</v>
      </c>
      <c r="D286" s="16" t="s">
        <v>297</v>
      </c>
      <c r="E286" s="14">
        <v>10</v>
      </c>
      <c r="F286" s="14" t="s">
        <v>1139</v>
      </c>
      <c r="G286" s="17">
        <v>0.50800000000000001</v>
      </c>
      <c r="H286" s="12">
        <v>0</v>
      </c>
      <c r="I286" s="45">
        <f t="shared" si="29"/>
        <v>35.313064015512005</v>
      </c>
      <c r="J286" s="40">
        <v>34.620650995600002</v>
      </c>
      <c r="K286" s="39">
        <f t="shared" si="25"/>
        <v>36.725586576132486</v>
      </c>
      <c r="L286" s="52">
        <f t="shared" si="26"/>
        <v>0</v>
      </c>
      <c r="M286" s="57">
        <f t="shared" si="30"/>
        <v>41.132656965268389</v>
      </c>
      <c r="N286" s="61">
        <f t="shared" si="27"/>
        <v>0</v>
      </c>
      <c r="O286" s="71">
        <v>51.977491389984102</v>
      </c>
      <c r="P286" s="67">
        <f t="shared" si="28"/>
        <v>0</v>
      </c>
    </row>
    <row r="287" spans="1:16" ht="19.5" thickBot="1">
      <c r="A287" s="13">
        <v>548700</v>
      </c>
      <c r="B287" s="14" t="s">
        <v>217</v>
      </c>
      <c r="C287" s="15" t="s">
        <v>1950</v>
      </c>
      <c r="D287" s="16" t="s">
        <v>298</v>
      </c>
      <c r="E287" s="14">
        <v>50</v>
      </c>
      <c r="F287" s="14" t="s">
        <v>1139</v>
      </c>
      <c r="G287" s="17">
        <v>1.6E-2</v>
      </c>
      <c r="H287" s="12">
        <v>0</v>
      </c>
      <c r="I287" s="45">
        <f t="shared" si="29"/>
        <v>3.1340918323260003</v>
      </c>
      <c r="J287" s="40">
        <v>3.0726390513000004</v>
      </c>
      <c r="K287" s="39">
        <f t="shared" si="25"/>
        <v>3.2594555056190404</v>
      </c>
      <c r="L287" s="52">
        <f t="shared" si="26"/>
        <v>0</v>
      </c>
      <c r="M287" s="57">
        <f t="shared" si="30"/>
        <v>3.6505901662933256</v>
      </c>
      <c r="N287" s="61">
        <f t="shared" si="27"/>
        <v>0</v>
      </c>
      <c r="O287" s="71">
        <v>4.6072841728239009</v>
      </c>
      <c r="P287" s="67">
        <f t="shared" si="28"/>
        <v>0</v>
      </c>
    </row>
    <row r="288" spans="1:16" ht="21" thickBot="1">
      <c r="A288" s="7" t="s">
        <v>299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6"/>
      <c r="P288" s="2"/>
    </row>
    <row r="289" spans="1:16" ht="18.75">
      <c r="A289" s="8">
        <v>549000</v>
      </c>
      <c r="B289" s="9" t="s">
        <v>300</v>
      </c>
      <c r="C289" s="10" t="s">
        <v>1951</v>
      </c>
      <c r="D289" s="11" t="s">
        <v>301</v>
      </c>
      <c r="E289" s="9">
        <v>4</v>
      </c>
      <c r="F289" s="9" t="s">
        <v>1139</v>
      </c>
      <c r="G289" s="12">
        <v>1.19</v>
      </c>
      <c r="H289" s="12">
        <v>1.19</v>
      </c>
      <c r="I289" s="40">
        <v>79.888615333800018</v>
      </c>
      <c r="J289" s="40">
        <v>79.888615333800018</v>
      </c>
      <c r="K289" s="39">
        <f t="shared" si="25"/>
        <v>83.084159947152017</v>
      </c>
      <c r="L289" s="52">
        <f t="shared" si="26"/>
        <v>8.1158000000000001</v>
      </c>
      <c r="M289" s="57">
        <f t="shared" ref="M289:M329" si="31">K289*1.07</f>
        <v>88.900051143452657</v>
      </c>
      <c r="N289" s="61">
        <f t="shared" si="27"/>
        <v>8.1158000000000001</v>
      </c>
      <c r="O289" s="71">
        <v>93.598155044337688</v>
      </c>
      <c r="P289" s="67">
        <f t="shared" si="28"/>
        <v>10.900399999999999</v>
      </c>
    </row>
    <row r="290" spans="1:16" ht="18.75">
      <c r="A290" s="13">
        <v>549010</v>
      </c>
      <c r="B290" s="14" t="s">
        <v>300</v>
      </c>
      <c r="C290" s="15" t="s">
        <v>1952</v>
      </c>
      <c r="D290" s="16" t="s">
        <v>302</v>
      </c>
      <c r="E290" s="14">
        <v>4</v>
      </c>
      <c r="F290" s="14" t="s">
        <v>1139</v>
      </c>
      <c r="G290" s="17">
        <v>1.67</v>
      </c>
      <c r="H290" s="17">
        <v>1.67</v>
      </c>
      <c r="I290" s="40">
        <v>109.37694615580003</v>
      </c>
      <c r="J290" s="40">
        <v>109.37694615580003</v>
      </c>
      <c r="K290" s="39">
        <f t="shared" si="25"/>
        <v>113.75202400203203</v>
      </c>
      <c r="L290" s="52">
        <f t="shared" si="26"/>
        <v>11.3894</v>
      </c>
      <c r="M290" s="57">
        <f t="shared" si="31"/>
        <v>121.71466568217429</v>
      </c>
      <c r="N290" s="61">
        <f t="shared" si="27"/>
        <v>11.3894</v>
      </c>
      <c r="O290" s="71">
        <v>128.12734922818873</v>
      </c>
      <c r="P290" s="67">
        <f t="shared" si="28"/>
        <v>15.2972</v>
      </c>
    </row>
    <row r="291" spans="1:16" ht="18.75">
      <c r="A291" s="13">
        <v>549020</v>
      </c>
      <c r="B291" s="14" t="s">
        <v>300</v>
      </c>
      <c r="C291" s="15" t="s">
        <v>1953</v>
      </c>
      <c r="D291" s="16" t="s">
        <v>303</v>
      </c>
      <c r="E291" s="14">
        <v>4</v>
      </c>
      <c r="F291" s="14" t="s">
        <v>1139</v>
      </c>
      <c r="G291" s="17">
        <v>2.5</v>
      </c>
      <c r="H291" s="17">
        <v>2.5</v>
      </c>
      <c r="I291" s="40">
        <v>169.35531064070003</v>
      </c>
      <c r="J291" s="40">
        <v>169.35531064070003</v>
      </c>
      <c r="K291" s="39">
        <f t="shared" si="25"/>
        <v>176.12952306632803</v>
      </c>
      <c r="L291" s="52">
        <f t="shared" si="26"/>
        <v>17.05</v>
      </c>
      <c r="M291" s="57">
        <f t="shared" si="31"/>
        <v>188.45858968097102</v>
      </c>
      <c r="N291" s="61">
        <f t="shared" si="27"/>
        <v>17.05</v>
      </c>
      <c r="O291" s="71">
        <v>198.39210033366967</v>
      </c>
      <c r="P291" s="67">
        <f t="shared" si="28"/>
        <v>22.9</v>
      </c>
    </row>
    <row r="292" spans="1:16" ht="18.75">
      <c r="A292" s="13">
        <v>549030</v>
      </c>
      <c r="B292" s="14" t="s">
        <v>300</v>
      </c>
      <c r="C292" s="15" t="s">
        <v>1954</v>
      </c>
      <c r="D292" s="16" t="s">
        <v>304</v>
      </c>
      <c r="E292" s="14">
        <v>4</v>
      </c>
      <c r="F292" s="14" t="s">
        <v>1139</v>
      </c>
      <c r="G292" s="17">
        <v>2.65</v>
      </c>
      <c r="H292" s="17">
        <v>2.65</v>
      </c>
      <c r="I292" s="40">
        <v>173.1370202423</v>
      </c>
      <c r="J292" s="40">
        <v>173.1370202423</v>
      </c>
      <c r="K292" s="39">
        <f t="shared" si="25"/>
        <v>180.062501051992</v>
      </c>
      <c r="L292" s="52">
        <f t="shared" si="26"/>
        <v>18.073</v>
      </c>
      <c r="M292" s="57">
        <f t="shared" si="31"/>
        <v>192.66687612563146</v>
      </c>
      <c r="N292" s="61">
        <f t="shared" si="27"/>
        <v>18.073</v>
      </c>
      <c r="O292" s="71">
        <v>202.83011513766857</v>
      </c>
      <c r="P292" s="67">
        <f t="shared" si="28"/>
        <v>24.274000000000001</v>
      </c>
    </row>
    <row r="293" spans="1:16" ht="18.75">
      <c r="A293" s="13">
        <v>549200</v>
      </c>
      <c r="B293" s="14" t="s">
        <v>300</v>
      </c>
      <c r="C293" s="15" t="s">
        <v>1955</v>
      </c>
      <c r="D293" s="16" t="s">
        <v>305</v>
      </c>
      <c r="E293" s="14">
        <v>4</v>
      </c>
      <c r="F293" s="14" t="s">
        <v>1139</v>
      </c>
      <c r="G293" s="17">
        <v>0.6</v>
      </c>
      <c r="H293" s="17">
        <v>0.6</v>
      </c>
      <c r="I293" s="40">
        <v>40.754674010100011</v>
      </c>
      <c r="J293" s="40">
        <v>40.754674010100011</v>
      </c>
      <c r="K293" s="39">
        <f t="shared" si="25"/>
        <v>42.384860970504015</v>
      </c>
      <c r="L293" s="52">
        <f t="shared" si="26"/>
        <v>4.0919999999999996</v>
      </c>
      <c r="M293" s="57">
        <f t="shared" si="31"/>
        <v>45.3518012384393</v>
      </c>
      <c r="N293" s="61">
        <f t="shared" si="27"/>
        <v>4.0919999999999996</v>
      </c>
      <c r="O293" s="71">
        <v>47.761755958928809</v>
      </c>
      <c r="P293" s="67">
        <f t="shared" si="28"/>
        <v>5.4959999999999996</v>
      </c>
    </row>
    <row r="294" spans="1:16" ht="18.75">
      <c r="A294" s="13">
        <v>549210</v>
      </c>
      <c r="B294" s="14" t="s">
        <v>300</v>
      </c>
      <c r="C294" s="15" t="s">
        <v>1956</v>
      </c>
      <c r="D294" s="16" t="s">
        <v>306</v>
      </c>
      <c r="E294" s="14">
        <v>4</v>
      </c>
      <c r="F294" s="14" t="s">
        <v>1139</v>
      </c>
      <c r="G294" s="17">
        <v>0.8</v>
      </c>
      <c r="H294" s="17">
        <v>0.8</v>
      </c>
      <c r="I294" s="40">
        <v>50.411539599899996</v>
      </c>
      <c r="J294" s="40">
        <v>50.411539599899996</v>
      </c>
      <c r="K294" s="39">
        <f t="shared" si="25"/>
        <v>52.428001183896001</v>
      </c>
      <c r="L294" s="52">
        <f t="shared" si="26"/>
        <v>5.4560000000000004</v>
      </c>
      <c r="M294" s="57">
        <f t="shared" si="31"/>
        <v>56.097961266768721</v>
      </c>
      <c r="N294" s="61">
        <f t="shared" si="27"/>
        <v>5.4560000000000004</v>
      </c>
      <c r="O294" s="71">
        <v>59.058816739167348</v>
      </c>
      <c r="P294" s="67">
        <f t="shared" si="28"/>
        <v>7.3280000000000003</v>
      </c>
    </row>
    <row r="295" spans="1:16" ht="18.75">
      <c r="A295" s="13">
        <v>549220</v>
      </c>
      <c r="B295" s="14" t="s">
        <v>300</v>
      </c>
      <c r="C295" s="15" t="s">
        <v>1957</v>
      </c>
      <c r="D295" s="16" t="s">
        <v>307</v>
      </c>
      <c r="E295" s="14">
        <v>4</v>
      </c>
      <c r="F295" s="14" t="s">
        <v>1139</v>
      </c>
      <c r="G295" s="17">
        <v>0.5</v>
      </c>
      <c r="H295" s="17">
        <v>0.5</v>
      </c>
      <c r="I295" s="40">
        <v>33.506397273700003</v>
      </c>
      <c r="J295" s="40">
        <v>33.506397273700003</v>
      </c>
      <c r="K295" s="39">
        <f t="shared" si="25"/>
        <v>34.846653164648004</v>
      </c>
      <c r="L295" s="52">
        <f t="shared" si="26"/>
        <v>3.41</v>
      </c>
      <c r="M295" s="57">
        <f t="shared" si="31"/>
        <v>37.285918886173363</v>
      </c>
      <c r="N295" s="61">
        <f t="shared" si="27"/>
        <v>3.41</v>
      </c>
      <c r="O295" s="71">
        <v>39.252448718090946</v>
      </c>
      <c r="P295" s="67">
        <f t="shared" si="28"/>
        <v>4.58</v>
      </c>
    </row>
    <row r="296" spans="1:16" ht="18.75">
      <c r="A296" s="13">
        <v>549230</v>
      </c>
      <c r="B296" s="14" t="s">
        <v>300</v>
      </c>
      <c r="C296" s="15" t="s">
        <v>1958</v>
      </c>
      <c r="D296" s="16" t="s">
        <v>308</v>
      </c>
      <c r="E296" s="14">
        <v>10</v>
      </c>
      <c r="F296" s="14" t="s">
        <v>1139</v>
      </c>
      <c r="G296" s="17">
        <v>0.43</v>
      </c>
      <c r="H296" s="17">
        <v>0.43</v>
      </c>
      <c r="I296" s="40">
        <v>18.244497810100004</v>
      </c>
      <c r="J296" s="40">
        <v>18.244497810100004</v>
      </c>
      <c r="K296" s="39">
        <f t="shared" si="25"/>
        <v>18.974277722504006</v>
      </c>
      <c r="L296" s="52">
        <f t="shared" si="26"/>
        <v>2.9325999999999999</v>
      </c>
      <c r="M296" s="57">
        <f t="shared" si="31"/>
        <v>20.302477163079288</v>
      </c>
      <c r="N296" s="61">
        <f t="shared" si="27"/>
        <v>2.9325999999999999</v>
      </c>
      <c r="O296" s="71">
        <v>21.386398016386902</v>
      </c>
      <c r="P296" s="67">
        <f t="shared" si="28"/>
        <v>3.9388000000000001</v>
      </c>
    </row>
    <row r="297" spans="1:16" ht="18.75">
      <c r="A297" s="13">
        <v>549260</v>
      </c>
      <c r="B297" s="14" t="s">
        <v>21</v>
      </c>
      <c r="C297" s="15" t="s">
        <v>1959</v>
      </c>
      <c r="D297" s="16" t="s">
        <v>309</v>
      </c>
      <c r="E297" s="14">
        <v>1</v>
      </c>
      <c r="F297" s="14" t="s">
        <v>1139</v>
      </c>
      <c r="G297" s="17">
        <v>0.84</v>
      </c>
      <c r="H297" s="12">
        <v>0</v>
      </c>
      <c r="I297" s="40">
        <f>J297*1.02</f>
        <v>71.441221511226004</v>
      </c>
      <c r="J297" s="40">
        <v>70.040413246300005</v>
      </c>
      <c r="K297" s="39">
        <f t="shared" si="25"/>
        <v>74.298870371675051</v>
      </c>
      <c r="L297" s="52">
        <f t="shared" si="26"/>
        <v>0</v>
      </c>
      <c r="M297" s="57">
        <f>K297*1.12</f>
        <v>83.214734816276064</v>
      </c>
      <c r="N297" s="61">
        <f t="shared" si="27"/>
        <v>0</v>
      </c>
      <c r="O297" s="71">
        <v>91.028297868761953</v>
      </c>
      <c r="P297" s="67">
        <f t="shared" si="28"/>
        <v>0</v>
      </c>
    </row>
    <row r="298" spans="1:16" ht="18.75">
      <c r="A298" s="13">
        <v>549270</v>
      </c>
      <c r="B298" s="14" t="s">
        <v>21</v>
      </c>
      <c r="C298" s="15" t="s">
        <v>1960</v>
      </c>
      <c r="D298" s="16" t="s">
        <v>310</v>
      </c>
      <c r="E298" s="14">
        <v>1</v>
      </c>
      <c r="F298" s="14" t="s">
        <v>1139</v>
      </c>
      <c r="G298" s="17">
        <v>0.81</v>
      </c>
      <c r="H298" s="12">
        <v>0</v>
      </c>
      <c r="I298" s="40">
        <f t="shared" ref="I298:I314" si="32">J298*1.02</f>
        <v>91.46267263055401</v>
      </c>
      <c r="J298" s="40">
        <v>89.669286892700015</v>
      </c>
      <c r="K298" s="39">
        <f t="shared" si="25"/>
        <v>95.121179535776179</v>
      </c>
      <c r="L298" s="52">
        <f t="shared" si="26"/>
        <v>0</v>
      </c>
      <c r="M298" s="57">
        <f t="shared" ref="M298:M314" si="33">K298*1.12</f>
        <v>106.53572108006934</v>
      </c>
      <c r="N298" s="61">
        <f t="shared" si="27"/>
        <v>0</v>
      </c>
      <c r="O298" s="71">
        <v>116.54352156143489</v>
      </c>
      <c r="P298" s="67">
        <f t="shared" si="28"/>
        <v>0</v>
      </c>
    </row>
    <row r="299" spans="1:16" ht="18.75">
      <c r="A299" s="13">
        <v>549300</v>
      </c>
      <c r="B299" s="14" t="s">
        <v>21</v>
      </c>
      <c r="C299" s="15" t="s">
        <v>1961</v>
      </c>
      <c r="D299" s="16" t="s">
        <v>311</v>
      </c>
      <c r="E299" s="14">
        <v>2</v>
      </c>
      <c r="F299" s="14" t="s">
        <v>1139</v>
      </c>
      <c r="G299" s="17">
        <v>0.9</v>
      </c>
      <c r="H299" s="12">
        <v>0</v>
      </c>
      <c r="I299" s="40">
        <f t="shared" si="32"/>
        <v>46.953976535580011</v>
      </c>
      <c r="J299" s="40">
        <v>46.03331032900001</v>
      </c>
      <c r="K299" s="39">
        <f t="shared" si="25"/>
        <v>48.832135597003216</v>
      </c>
      <c r="L299" s="52">
        <f t="shared" si="26"/>
        <v>0</v>
      </c>
      <c r="M299" s="57">
        <f t="shared" si="33"/>
        <v>54.691991868643605</v>
      </c>
      <c r="N299" s="61">
        <f t="shared" si="27"/>
        <v>0</v>
      </c>
      <c r="O299" s="71">
        <v>59.831128467025586</v>
      </c>
      <c r="P299" s="67">
        <f t="shared" si="28"/>
        <v>0</v>
      </c>
    </row>
    <row r="300" spans="1:16" ht="18.75">
      <c r="A300" s="13">
        <v>549310</v>
      </c>
      <c r="B300" s="14" t="s">
        <v>21</v>
      </c>
      <c r="C300" s="15" t="s">
        <v>1962</v>
      </c>
      <c r="D300" s="16" t="s">
        <v>312</v>
      </c>
      <c r="E300" s="14">
        <v>1</v>
      </c>
      <c r="F300" s="14" t="s">
        <v>1139</v>
      </c>
      <c r="G300" s="17">
        <v>0.8</v>
      </c>
      <c r="H300" s="12">
        <v>0</v>
      </c>
      <c r="I300" s="40">
        <f t="shared" si="32"/>
        <v>57.664993676826008</v>
      </c>
      <c r="J300" s="40">
        <v>56.534307526300005</v>
      </c>
      <c r="K300" s="39">
        <f t="shared" si="25"/>
        <v>59.971593423899051</v>
      </c>
      <c r="L300" s="52">
        <f t="shared" si="26"/>
        <v>0</v>
      </c>
      <c r="M300" s="57">
        <f t="shared" si="33"/>
        <v>67.168184634766945</v>
      </c>
      <c r="N300" s="61">
        <f t="shared" si="27"/>
        <v>0</v>
      </c>
      <c r="O300" s="71">
        <v>73.471848725049838</v>
      </c>
      <c r="P300" s="67">
        <f t="shared" si="28"/>
        <v>0</v>
      </c>
    </row>
    <row r="301" spans="1:16" ht="18.75">
      <c r="A301" s="13">
        <v>549320</v>
      </c>
      <c r="B301" s="14" t="s">
        <v>21</v>
      </c>
      <c r="C301" s="15" t="s">
        <v>1963</v>
      </c>
      <c r="D301" s="16" t="s">
        <v>313</v>
      </c>
      <c r="E301" s="14">
        <v>1</v>
      </c>
      <c r="F301" s="14" t="s">
        <v>1139</v>
      </c>
      <c r="G301" s="17">
        <v>0.77</v>
      </c>
      <c r="H301" s="12">
        <v>0</v>
      </c>
      <c r="I301" s="40">
        <f t="shared" si="32"/>
        <v>72.704042396045992</v>
      </c>
      <c r="J301" s="40">
        <v>71.278472937299995</v>
      </c>
      <c r="K301" s="39">
        <f t="shared" si="25"/>
        <v>75.612204091887833</v>
      </c>
      <c r="L301" s="52">
        <f t="shared" si="26"/>
        <v>0</v>
      </c>
      <c r="M301" s="57">
        <f t="shared" si="33"/>
        <v>84.685668582914374</v>
      </c>
      <c r="N301" s="61">
        <f t="shared" si="27"/>
        <v>0</v>
      </c>
      <c r="O301" s="71">
        <v>92.64383703787756</v>
      </c>
      <c r="P301" s="67">
        <f t="shared" si="28"/>
        <v>0</v>
      </c>
    </row>
    <row r="302" spans="1:16" ht="18.75">
      <c r="A302" s="13">
        <v>549340</v>
      </c>
      <c r="B302" s="14" t="s">
        <v>21</v>
      </c>
      <c r="C302" s="15" t="s">
        <v>314</v>
      </c>
      <c r="D302" s="16" t="s">
        <v>315</v>
      </c>
      <c r="E302" s="14">
        <v>1</v>
      </c>
      <c r="F302" s="14" t="s">
        <v>1139</v>
      </c>
      <c r="G302" s="17">
        <v>0.5</v>
      </c>
      <c r="H302" s="12">
        <v>0</v>
      </c>
      <c r="I302" s="40">
        <f t="shared" si="32"/>
        <v>36.575884900332007</v>
      </c>
      <c r="J302" s="40">
        <v>35.858710686600006</v>
      </c>
      <c r="K302" s="39">
        <f t="shared" si="25"/>
        <v>38.038920296345289</v>
      </c>
      <c r="L302" s="52">
        <f t="shared" si="26"/>
        <v>0</v>
      </c>
      <c r="M302" s="57">
        <f t="shared" si="33"/>
        <v>42.603590731906728</v>
      </c>
      <c r="N302" s="61">
        <f t="shared" si="27"/>
        <v>0</v>
      </c>
      <c r="O302" s="71">
        <v>46.604358813196789</v>
      </c>
      <c r="P302" s="67">
        <f t="shared" si="28"/>
        <v>0</v>
      </c>
    </row>
    <row r="303" spans="1:16" ht="18.75">
      <c r="A303" s="13">
        <v>549350</v>
      </c>
      <c r="B303" s="14" t="s">
        <v>21</v>
      </c>
      <c r="C303" s="15" t="s">
        <v>316</v>
      </c>
      <c r="D303" s="16" t="s">
        <v>317</v>
      </c>
      <c r="E303" s="14">
        <v>1</v>
      </c>
      <c r="F303" s="14" t="s">
        <v>1139</v>
      </c>
      <c r="G303" s="17">
        <v>0.48</v>
      </c>
      <c r="H303" s="12">
        <v>0</v>
      </c>
      <c r="I303" s="40">
        <f t="shared" si="32"/>
        <v>40.766154199961996</v>
      </c>
      <c r="J303" s="40">
        <v>39.966817843099996</v>
      </c>
      <c r="K303" s="39">
        <f t="shared" si="25"/>
        <v>42.396800367960473</v>
      </c>
      <c r="L303" s="52">
        <f t="shared" si="26"/>
        <v>0</v>
      </c>
      <c r="M303" s="57">
        <f t="shared" si="33"/>
        <v>47.484416412115735</v>
      </c>
      <c r="N303" s="61">
        <f t="shared" si="27"/>
        <v>0</v>
      </c>
      <c r="O303" s="71">
        <v>51.949201860037761</v>
      </c>
      <c r="P303" s="67">
        <f t="shared" si="28"/>
        <v>0</v>
      </c>
    </row>
    <row r="304" spans="1:16" ht="18.75">
      <c r="A304" s="13">
        <v>549360</v>
      </c>
      <c r="B304" s="14" t="s">
        <v>21</v>
      </c>
      <c r="C304" s="15" t="s">
        <v>318</v>
      </c>
      <c r="D304" s="16" t="s">
        <v>319</v>
      </c>
      <c r="E304" s="14">
        <v>1</v>
      </c>
      <c r="F304" s="14" t="s">
        <v>1139</v>
      </c>
      <c r="G304" s="17">
        <v>0.57999999999999996</v>
      </c>
      <c r="H304" s="12">
        <v>0</v>
      </c>
      <c r="I304" s="40">
        <f t="shared" si="32"/>
        <v>55.311554755116006</v>
      </c>
      <c r="J304" s="40">
        <v>54.227014465800004</v>
      </c>
      <c r="K304" s="39">
        <f t="shared" si="25"/>
        <v>57.524016945320646</v>
      </c>
      <c r="L304" s="52">
        <f t="shared" si="26"/>
        <v>0</v>
      </c>
      <c r="M304" s="57">
        <f t="shared" si="33"/>
        <v>64.426898978759127</v>
      </c>
      <c r="N304" s="61">
        <f t="shared" si="27"/>
        <v>0</v>
      </c>
      <c r="O304" s="71">
        <v>70.474785409555579</v>
      </c>
      <c r="P304" s="67">
        <f t="shared" si="28"/>
        <v>0</v>
      </c>
    </row>
    <row r="305" spans="1:16" ht="18.75">
      <c r="A305" s="13">
        <v>549370</v>
      </c>
      <c r="B305" s="14" t="s">
        <v>21</v>
      </c>
      <c r="C305" s="15" t="s">
        <v>320</v>
      </c>
      <c r="D305" s="16" t="s">
        <v>321</v>
      </c>
      <c r="E305" s="14">
        <v>1</v>
      </c>
      <c r="F305" s="14" t="s">
        <v>1139</v>
      </c>
      <c r="G305" s="17">
        <v>0.39</v>
      </c>
      <c r="H305" s="12">
        <v>0</v>
      </c>
      <c r="I305" s="40">
        <f t="shared" si="32"/>
        <v>31.880487246774003</v>
      </c>
      <c r="J305" s="40">
        <v>31.2553796537</v>
      </c>
      <c r="K305" s="39">
        <f t="shared" si="25"/>
        <v>33.155706736644966</v>
      </c>
      <c r="L305" s="52">
        <f t="shared" si="26"/>
        <v>0</v>
      </c>
      <c r="M305" s="57">
        <f t="shared" si="33"/>
        <v>37.134391545042362</v>
      </c>
      <c r="N305" s="61">
        <f t="shared" si="27"/>
        <v>0</v>
      </c>
      <c r="O305" s="71">
        <v>40.62149291582071</v>
      </c>
      <c r="P305" s="67">
        <f t="shared" si="28"/>
        <v>0</v>
      </c>
    </row>
    <row r="306" spans="1:16" ht="18.75">
      <c r="A306" s="13">
        <v>549380</v>
      </c>
      <c r="B306" s="14" t="s">
        <v>21</v>
      </c>
      <c r="C306" s="15" t="s">
        <v>322</v>
      </c>
      <c r="D306" s="16" t="s">
        <v>323</v>
      </c>
      <c r="E306" s="14">
        <v>1</v>
      </c>
      <c r="F306" s="14" t="s">
        <v>1139</v>
      </c>
      <c r="G306" s="17">
        <v>0.37</v>
      </c>
      <c r="H306" s="12">
        <v>0</v>
      </c>
      <c r="I306" s="40">
        <f t="shared" si="32"/>
        <v>31.880487246774003</v>
      </c>
      <c r="J306" s="40">
        <v>31.2553796537</v>
      </c>
      <c r="K306" s="39">
        <f t="shared" si="25"/>
        <v>33.155706736644966</v>
      </c>
      <c r="L306" s="52">
        <f t="shared" si="26"/>
        <v>0</v>
      </c>
      <c r="M306" s="57">
        <f t="shared" si="33"/>
        <v>37.134391545042362</v>
      </c>
      <c r="N306" s="61">
        <f t="shared" si="27"/>
        <v>0</v>
      </c>
      <c r="O306" s="71">
        <v>40.62149291582071</v>
      </c>
      <c r="P306" s="67">
        <f t="shared" si="28"/>
        <v>0</v>
      </c>
    </row>
    <row r="307" spans="1:16" ht="18.75">
      <c r="A307" s="13">
        <v>549390</v>
      </c>
      <c r="B307" s="14" t="s">
        <v>21</v>
      </c>
      <c r="C307" s="15" t="s">
        <v>324</v>
      </c>
      <c r="D307" s="16" t="s">
        <v>325</v>
      </c>
      <c r="E307" s="14">
        <v>1</v>
      </c>
      <c r="F307" s="14" t="s">
        <v>1139</v>
      </c>
      <c r="G307" s="17">
        <v>0.45</v>
      </c>
      <c r="H307" s="12">
        <v>0</v>
      </c>
      <c r="I307" s="40">
        <f t="shared" si="32"/>
        <v>43.521399766841995</v>
      </c>
      <c r="J307" s="40">
        <v>42.668038987099997</v>
      </c>
      <c r="K307" s="39">
        <f t="shared" si="25"/>
        <v>45.262255757515675</v>
      </c>
      <c r="L307" s="52">
        <f t="shared" si="26"/>
        <v>0</v>
      </c>
      <c r="M307" s="57">
        <f t="shared" si="33"/>
        <v>50.693726448417557</v>
      </c>
      <c r="N307" s="61">
        <f t="shared" si="27"/>
        <v>0</v>
      </c>
      <c r="O307" s="71">
        <v>55.456844310587826</v>
      </c>
      <c r="P307" s="67">
        <f t="shared" si="28"/>
        <v>0</v>
      </c>
    </row>
    <row r="308" spans="1:16" ht="18.75">
      <c r="A308" s="13">
        <v>549400</v>
      </c>
      <c r="B308" s="14" t="s">
        <v>21</v>
      </c>
      <c r="C308" s="15" t="s">
        <v>1964</v>
      </c>
      <c r="D308" s="16" t="s">
        <v>326</v>
      </c>
      <c r="E308" s="14">
        <v>5</v>
      </c>
      <c r="F308" s="14" t="s">
        <v>1139</v>
      </c>
      <c r="G308" s="17">
        <v>0.11</v>
      </c>
      <c r="H308" s="12">
        <v>0</v>
      </c>
      <c r="I308" s="40">
        <f t="shared" si="32"/>
        <v>10.068126508974002</v>
      </c>
      <c r="J308" s="40">
        <v>9.8707122637000015</v>
      </c>
      <c r="K308" s="39">
        <f t="shared" si="25"/>
        <v>10.470851569332963</v>
      </c>
      <c r="L308" s="52">
        <f t="shared" si="26"/>
        <v>0</v>
      </c>
      <c r="M308" s="57">
        <f t="shared" si="33"/>
        <v>11.727353757652919</v>
      </c>
      <c r="N308" s="61">
        <f t="shared" si="27"/>
        <v>0</v>
      </c>
      <c r="O308" s="71">
        <v>15.390626573049243</v>
      </c>
      <c r="P308" s="67">
        <f t="shared" si="28"/>
        <v>0</v>
      </c>
    </row>
    <row r="309" spans="1:16" ht="18.75">
      <c r="A309" s="13">
        <v>549410</v>
      </c>
      <c r="B309" s="14" t="s">
        <v>21</v>
      </c>
      <c r="C309" s="15" t="s">
        <v>1965</v>
      </c>
      <c r="D309" s="16" t="s">
        <v>327</v>
      </c>
      <c r="E309" s="14">
        <v>10</v>
      </c>
      <c r="F309" s="14" t="s">
        <v>1139</v>
      </c>
      <c r="G309" s="17">
        <v>4.5999999999999999E-2</v>
      </c>
      <c r="H309" s="12">
        <v>0</v>
      </c>
      <c r="I309" s="40">
        <f t="shared" si="32"/>
        <v>2.1353153143320003</v>
      </c>
      <c r="J309" s="40">
        <v>2.0934463866000002</v>
      </c>
      <c r="K309" s="39">
        <f t="shared" si="25"/>
        <v>2.2207279269052802</v>
      </c>
      <c r="L309" s="52">
        <f t="shared" si="26"/>
        <v>0</v>
      </c>
      <c r="M309" s="57">
        <f t="shared" si="33"/>
        <v>2.4872152781339141</v>
      </c>
      <c r="N309" s="61">
        <f t="shared" si="27"/>
        <v>0</v>
      </c>
      <c r="O309" s="71">
        <v>3.2706078579951896</v>
      </c>
      <c r="P309" s="67">
        <f t="shared" si="28"/>
        <v>0</v>
      </c>
    </row>
    <row r="310" spans="1:16" ht="18.75">
      <c r="A310" s="13">
        <v>549420</v>
      </c>
      <c r="B310" s="14" t="s">
        <v>21</v>
      </c>
      <c r="C310" s="15" t="s">
        <v>1966</v>
      </c>
      <c r="D310" s="16" t="s">
        <v>328</v>
      </c>
      <c r="E310" s="14">
        <v>10</v>
      </c>
      <c r="F310" s="14" t="s">
        <v>1139</v>
      </c>
      <c r="G310" s="17">
        <v>0.2</v>
      </c>
      <c r="H310" s="12">
        <v>0</v>
      </c>
      <c r="I310" s="40">
        <f t="shared" si="32"/>
        <v>3.3751758194280006</v>
      </c>
      <c r="J310" s="40">
        <v>3.3089959014000003</v>
      </c>
      <c r="K310" s="39">
        <f t="shared" si="25"/>
        <v>3.5101828522051206</v>
      </c>
      <c r="L310" s="52">
        <f t="shared" si="26"/>
        <v>0</v>
      </c>
      <c r="M310" s="57">
        <f t="shared" si="33"/>
        <v>3.9314047944697355</v>
      </c>
      <c r="N310" s="61">
        <f t="shared" si="27"/>
        <v>0</v>
      </c>
      <c r="O310" s="71">
        <v>5.1627457373979393</v>
      </c>
      <c r="P310" s="67">
        <f t="shared" si="28"/>
        <v>0</v>
      </c>
    </row>
    <row r="311" spans="1:16" ht="18.75">
      <c r="A311" s="13">
        <v>549430</v>
      </c>
      <c r="B311" s="14" t="s">
        <v>21</v>
      </c>
      <c r="C311" s="15" t="s">
        <v>1967</v>
      </c>
      <c r="D311" s="16" t="s">
        <v>329</v>
      </c>
      <c r="E311" s="14">
        <v>1</v>
      </c>
      <c r="F311" s="14" t="s">
        <v>1139</v>
      </c>
      <c r="G311" s="17">
        <v>0.31</v>
      </c>
      <c r="H311" s="12">
        <v>0</v>
      </c>
      <c r="I311" s="40">
        <f t="shared" si="32"/>
        <v>11.663872899792004</v>
      </c>
      <c r="J311" s="40">
        <v>11.435169509600003</v>
      </c>
      <c r="K311" s="39">
        <f t="shared" si="25"/>
        <v>12.130427815783685</v>
      </c>
      <c r="L311" s="52">
        <f t="shared" si="26"/>
        <v>0</v>
      </c>
      <c r="M311" s="57">
        <f t="shared" si="33"/>
        <v>13.586079153677728</v>
      </c>
      <c r="N311" s="61">
        <f t="shared" si="27"/>
        <v>0</v>
      </c>
      <c r="O311" s="71">
        <v>14.861243298179557</v>
      </c>
      <c r="P311" s="67">
        <f t="shared" si="28"/>
        <v>0</v>
      </c>
    </row>
    <row r="312" spans="1:16" ht="18.75">
      <c r="A312" s="13">
        <v>549450</v>
      </c>
      <c r="B312" s="14" t="s">
        <v>21</v>
      </c>
      <c r="C312" s="15" t="s">
        <v>1968</v>
      </c>
      <c r="D312" s="16" t="s">
        <v>330</v>
      </c>
      <c r="E312" s="14">
        <v>5</v>
      </c>
      <c r="F312" s="14" t="s">
        <v>1139</v>
      </c>
      <c r="G312" s="17">
        <v>0.25</v>
      </c>
      <c r="H312" s="12">
        <v>0</v>
      </c>
      <c r="I312" s="40">
        <f t="shared" si="32"/>
        <v>12.180481443582003</v>
      </c>
      <c r="J312" s="40">
        <v>11.941648474100003</v>
      </c>
      <c r="K312" s="39">
        <f t="shared" si="25"/>
        <v>12.667700701325284</v>
      </c>
      <c r="L312" s="52">
        <f t="shared" si="26"/>
        <v>0</v>
      </c>
      <c r="M312" s="57">
        <f t="shared" si="33"/>
        <v>14.18782478548432</v>
      </c>
      <c r="N312" s="61">
        <f t="shared" si="27"/>
        <v>0</v>
      </c>
      <c r="O312" s="71">
        <v>18.620594738027382</v>
      </c>
      <c r="P312" s="67">
        <f t="shared" si="28"/>
        <v>0</v>
      </c>
    </row>
    <row r="313" spans="1:16" ht="18.75">
      <c r="A313" s="13">
        <v>549470</v>
      </c>
      <c r="B313" s="14" t="s">
        <v>21</v>
      </c>
      <c r="C313" s="15" t="s">
        <v>1969</v>
      </c>
      <c r="D313" s="16" t="s">
        <v>331</v>
      </c>
      <c r="E313" s="14">
        <v>10</v>
      </c>
      <c r="F313" s="14" t="s">
        <v>1139</v>
      </c>
      <c r="G313" s="17">
        <v>0.05</v>
      </c>
      <c r="H313" s="12">
        <v>0</v>
      </c>
      <c r="I313" s="40">
        <f t="shared" si="32"/>
        <v>5.0053627798320006</v>
      </c>
      <c r="J313" s="40">
        <v>4.9072184116000006</v>
      </c>
      <c r="K313" s="39">
        <f t="shared" si="25"/>
        <v>5.2055772910252811</v>
      </c>
      <c r="L313" s="52">
        <f t="shared" si="26"/>
        <v>0</v>
      </c>
      <c r="M313" s="57">
        <f t="shared" si="33"/>
        <v>5.8302465659483156</v>
      </c>
      <c r="N313" s="61">
        <f t="shared" si="27"/>
        <v>0</v>
      </c>
      <c r="O313" s="71">
        <v>7.6568320250013979</v>
      </c>
      <c r="P313" s="67">
        <f t="shared" si="28"/>
        <v>0</v>
      </c>
    </row>
    <row r="314" spans="1:16" ht="18.75">
      <c r="A314" s="13">
        <v>549480</v>
      </c>
      <c r="B314" s="14" t="s">
        <v>21</v>
      </c>
      <c r="C314" s="15" t="s">
        <v>1970</v>
      </c>
      <c r="D314" s="16" t="s">
        <v>332</v>
      </c>
      <c r="E314" s="14">
        <v>10</v>
      </c>
      <c r="F314" s="14" t="s">
        <v>1139</v>
      </c>
      <c r="G314" s="17">
        <v>0.06</v>
      </c>
      <c r="H314" s="12">
        <v>0</v>
      </c>
      <c r="I314" s="40">
        <f t="shared" si="32"/>
        <v>4.7413184130059998</v>
      </c>
      <c r="J314" s="40">
        <v>4.6483513852999998</v>
      </c>
      <c r="K314" s="39">
        <f t="shared" si="25"/>
        <v>4.9309711495262398</v>
      </c>
      <c r="L314" s="52">
        <f t="shared" si="26"/>
        <v>0</v>
      </c>
      <c r="M314" s="57">
        <f t="shared" si="33"/>
        <v>5.5226876874693893</v>
      </c>
      <c r="N314" s="61">
        <f t="shared" si="27"/>
        <v>0</v>
      </c>
      <c r="O314" s="71">
        <v>7.2461983388840423</v>
      </c>
      <c r="P314" s="67">
        <f t="shared" si="28"/>
        <v>0</v>
      </c>
    </row>
    <row r="315" spans="1:16" ht="18.75">
      <c r="A315" s="13">
        <v>549600</v>
      </c>
      <c r="B315" s="14" t="s">
        <v>333</v>
      </c>
      <c r="C315" s="15" t="s">
        <v>1971</v>
      </c>
      <c r="D315" s="16" t="s">
        <v>334</v>
      </c>
      <c r="E315" s="14">
        <v>2</v>
      </c>
      <c r="F315" s="14" t="s">
        <v>1139</v>
      </c>
      <c r="G315" s="17">
        <v>2.2000000000000002</v>
      </c>
      <c r="H315" s="17">
        <v>2.2000000000000002</v>
      </c>
      <c r="I315" s="40">
        <v>84.784578657300017</v>
      </c>
      <c r="J315" s="40">
        <v>84.784578657300017</v>
      </c>
      <c r="K315" s="39">
        <f t="shared" si="25"/>
        <v>88.175961803592017</v>
      </c>
      <c r="L315" s="52">
        <f t="shared" si="26"/>
        <v>15.004000000000001</v>
      </c>
      <c r="M315" s="57">
        <f>K315*1.07</f>
        <v>94.348279129843462</v>
      </c>
      <c r="N315" s="61">
        <f t="shared" si="27"/>
        <v>15.004000000000001</v>
      </c>
      <c r="O315" s="71">
        <v>99.333186009582874</v>
      </c>
      <c r="P315" s="67">
        <f t="shared" si="28"/>
        <v>20.152000000000001</v>
      </c>
    </row>
    <row r="316" spans="1:16" ht="18.75">
      <c r="A316" s="13">
        <v>549610</v>
      </c>
      <c r="B316" s="14" t="s">
        <v>333</v>
      </c>
      <c r="C316" s="15" t="s">
        <v>1972</v>
      </c>
      <c r="D316" s="16" t="s">
        <v>335</v>
      </c>
      <c r="E316" s="14">
        <v>2</v>
      </c>
      <c r="F316" s="14" t="s">
        <v>1139</v>
      </c>
      <c r="G316" s="17">
        <v>4.5</v>
      </c>
      <c r="H316" s="17">
        <v>4.5</v>
      </c>
      <c r="I316" s="40">
        <v>159.02313976489998</v>
      </c>
      <c r="J316" s="40">
        <v>159.02313976489998</v>
      </c>
      <c r="K316" s="39">
        <f t="shared" si="25"/>
        <v>165.38406535549598</v>
      </c>
      <c r="L316" s="52">
        <f t="shared" si="26"/>
        <v>30.69</v>
      </c>
      <c r="M316" s="57">
        <f t="shared" ref="M316:M326" si="34">K316*1.07</f>
        <v>176.96094993038071</v>
      </c>
      <c r="N316" s="61">
        <f t="shared" si="27"/>
        <v>30.69</v>
      </c>
      <c r="O316" s="71">
        <v>186.2835930361511</v>
      </c>
      <c r="P316" s="67">
        <f t="shared" si="28"/>
        <v>41.22</v>
      </c>
    </row>
    <row r="317" spans="1:16" ht="18.75">
      <c r="A317" s="13">
        <v>549620</v>
      </c>
      <c r="B317" s="14" t="s">
        <v>333</v>
      </c>
      <c r="C317" s="15" t="s">
        <v>1973</v>
      </c>
      <c r="D317" s="16" t="s">
        <v>336</v>
      </c>
      <c r="E317" s="14">
        <v>2</v>
      </c>
      <c r="F317" s="14" t="s">
        <v>1139</v>
      </c>
      <c r="G317" s="17">
        <v>5.6</v>
      </c>
      <c r="H317" s="17">
        <v>5.6</v>
      </c>
      <c r="I317" s="40">
        <v>201.13967943510002</v>
      </c>
      <c r="J317" s="40">
        <v>201.13967943510002</v>
      </c>
      <c r="K317" s="39">
        <f t="shared" si="25"/>
        <v>209.18526661250402</v>
      </c>
      <c r="L317" s="52">
        <f t="shared" si="26"/>
        <v>38.192</v>
      </c>
      <c r="M317" s="57">
        <f t="shared" si="34"/>
        <v>223.82823527537931</v>
      </c>
      <c r="N317" s="61">
        <f t="shared" si="27"/>
        <v>38.192</v>
      </c>
      <c r="O317" s="71">
        <v>235.62653909853165</v>
      </c>
      <c r="P317" s="67">
        <f t="shared" si="28"/>
        <v>51.295999999999999</v>
      </c>
    </row>
    <row r="318" spans="1:16" ht="18.75">
      <c r="A318" s="13">
        <v>549630</v>
      </c>
      <c r="B318" s="14" t="s">
        <v>333</v>
      </c>
      <c r="C318" s="15" t="s">
        <v>1974</v>
      </c>
      <c r="D318" s="16" t="s">
        <v>337</v>
      </c>
      <c r="E318" s="14">
        <v>2</v>
      </c>
      <c r="F318" s="14" t="s">
        <v>1139</v>
      </c>
      <c r="G318" s="17">
        <v>7.1</v>
      </c>
      <c r="H318" s="17">
        <v>7.1</v>
      </c>
      <c r="I318" s="40">
        <v>254.06110368130001</v>
      </c>
      <c r="J318" s="40">
        <v>254.06110368130001</v>
      </c>
      <c r="K318" s="39">
        <f t="shared" si="25"/>
        <v>264.223547828552</v>
      </c>
      <c r="L318" s="52">
        <f t="shared" si="26"/>
        <v>48.421999999999997</v>
      </c>
      <c r="M318" s="57">
        <f t="shared" si="34"/>
        <v>282.71919617655067</v>
      </c>
      <c r="N318" s="61">
        <f t="shared" si="27"/>
        <v>48.421999999999997</v>
      </c>
      <c r="O318" s="71">
        <v>297.61609767366184</v>
      </c>
      <c r="P318" s="67">
        <f t="shared" si="28"/>
        <v>65.036000000000001</v>
      </c>
    </row>
    <row r="319" spans="1:16" ht="18.75">
      <c r="A319" s="13">
        <v>549640</v>
      </c>
      <c r="B319" s="14" t="s">
        <v>333</v>
      </c>
      <c r="C319" s="15" t="s">
        <v>1975</v>
      </c>
      <c r="D319" s="16" t="s">
        <v>338</v>
      </c>
      <c r="E319" s="14">
        <v>2</v>
      </c>
      <c r="F319" s="14" t="s">
        <v>1139</v>
      </c>
      <c r="G319" s="17">
        <v>8.9</v>
      </c>
      <c r="H319" s="17">
        <v>8.9</v>
      </c>
      <c r="I319" s="40">
        <v>317.15712756990007</v>
      </c>
      <c r="J319" s="40">
        <v>317.15712756990007</v>
      </c>
      <c r="K319" s="39">
        <f t="shared" si="25"/>
        <v>329.8434126726961</v>
      </c>
      <c r="L319" s="52">
        <f t="shared" si="26"/>
        <v>60.698000000000008</v>
      </c>
      <c r="M319" s="57">
        <f t="shared" si="34"/>
        <v>352.93245155978485</v>
      </c>
      <c r="N319" s="61">
        <f t="shared" si="27"/>
        <v>60.698000000000008</v>
      </c>
      <c r="O319" s="71">
        <v>371.52684743938283</v>
      </c>
      <c r="P319" s="67">
        <f t="shared" si="28"/>
        <v>81.524000000000001</v>
      </c>
    </row>
    <row r="320" spans="1:16" ht="18.75">
      <c r="A320" s="13">
        <v>549700</v>
      </c>
      <c r="B320" s="14" t="s">
        <v>333</v>
      </c>
      <c r="C320" s="15" t="s">
        <v>1976</v>
      </c>
      <c r="D320" s="16" t="s">
        <v>339</v>
      </c>
      <c r="E320" s="14">
        <v>2</v>
      </c>
      <c r="F320" s="14" t="s">
        <v>1139</v>
      </c>
      <c r="G320" s="17">
        <v>5.3</v>
      </c>
      <c r="H320" s="17">
        <v>5.3</v>
      </c>
      <c r="I320" s="40">
        <v>194.63423851330003</v>
      </c>
      <c r="J320" s="40">
        <v>194.63423851330003</v>
      </c>
      <c r="K320" s="39">
        <f t="shared" si="25"/>
        <v>202.41960805383204</v>
      </c>
      <c r="L320" s="52">
        <f t="shared" si="26"/>
        <v>36.146000000000001</v>
      </c>
      <c r="M320" s="57">
        <f t="shared" si="34"/>
        <v>216.5889806176003</v>
      </c>
      <c r="N320" s="61">
        <f t="shared" si="27"/>
        <v>36.146000000000001</v>
      </c>
      <c r="O320" s="71">
        <v>227.99194460215881</v>
      </c>
      <c r="P320" s="67">
        <f t="shared" si="28"/>
        <v>48.548000000000002</v>
      </c>
    </row>
    <row r="321" spans="1:16" ht="18.75">
      <c r="A321" s="13">
        <v>549710</v>
      </c>
      <c r="B321" s="14" t="s">
        <v>333</v>
      </c>
      <c r="C321" s="15" t="s">
        <v>1977</v>
      </c>
      <c r="D321" s="16" t="s">
        <v>340</v>
      </c>
      <c r="E321" s="14">
        <v>2</v>
      </c>
      <c r="F321" s="14" t="s">
        <v>1139</v>
      </c>
      <c r="G321" s="17">
        <v>7.1</v>
      </c>
      <c r="H321" s="17">
        <v>7.1</v>
      </c>
      <c r="I321" s="40">
        <v>95.735997924000003</v>
      </c>
      <c r="J321" s="40">
        <v>95.735997924000003</v>
      </c>
      <c r="K321" s="39">
        <f t="shared" si="25"/>
        <v>99.565437840960001</v>
      </c>
      <c r="L321" s="52">
        <f t="shared" si="26"/>
        <v>48.421999999999997</v>
      </c>
      <c r="M321" s="57">
        <f t="shared" si="34"/>
        <v>106.53501848982721</v>
      </c>
      <c r="N321" s="61">
        <f t="shared" si="27"/>
        <v>48.421999999999997</v>
      </c>
      <c r="O321" s="71">
        <v>112.1531963593075</v>
      </c>
      <c r="P321" s="67">
        <f t="shared" si="28"/>
        <v>65.036000000000001</v>
      </c>
    </row>
    <row r="322" spans="1:16" ht="18.75">
      <c r="A322" s="13">
        <v>549720</v>
      </c>
      <c r="B322" s="14" t="s">
        <v>333</v>
      </c>
      <c r="C322" s="15" t="s">
        <v>1978</v>
      </c>
      <c r="D322" s="16" t="s">
        <v>341</v>
      </c>
      <c r="E322" s="14">
        <v>2</v>
      </c>
      <c r="F322" s="14" t="s">
        <v>1139</v>
      </c>
      <c r="G322" s="17">
        <v>8.9</v>
      </c>
      <c r="H322" s="17">
        <v>8.9</v>
      </c>
      <c r="I322" s="40">
        <v>321.70418316230007</v>
      </c>
      <c r="J322" s="40">
        <v>321.70418316230007</v>
      </c>
      <c r="K322" s="39">
        <f t="shared" si="25"/>
        <v>334.5723504887921</v>
      </c>
      <c r="L322" s="52">
        <f t="shared" si="26"/>
        <v>60.698000000000008</v>
      </c>
      <c r="M322" s="57">
        <f t="shared" si="34"/>
        <v>357.99241502300754</v>
      </c>
      <c r="N322" s="61">
        <f t="shared" si="27"/>
        <v>60.698000000000008</v>
      </c>
      <c r="O322" s="71">
        <v>376.85795663140055</v>
      </c>
      <c r="P322" s="67">
        <f t="shared" si="28"/>
        <v>81.524000000000001</v>
      </c>
    </row>
    <row r="323" spans="1:16" ht="18.75">
      <c r="A323" s="13">
        <v>549730</v>
      </c>
      <c r="B323" s="14" t="s">
        <v>333</v>
      </c>
      <c r="C323" s="15" t="s">
        <v>1979</v>
      </c>
      <c r="D323" s="16" t="s">
        <v>342</v>
      </c>
      <c r="E323" s="14">
        <v>2</v>
      </c>
      <c r="F323" s="14" t="s">
        <v>1139</v>
      </c>
      <c r="G323" s="17">
        <v>10.7</v>
      </c>
      <c r="H323" s="17">
        <v>10.7</v>
      </c>
      <c r="I323" s="40">
        <v>384.56385020080006</v>
      </c>
      <c r="J323" s="40">
        <v>384.56385020080006</v>
      </c>
      <c r="K323" s="39">
        <f t="shared" si="25"/>
        <v>399.94640420883206</v>
      </c>
      <c r="L323" s="52">
        <f t="shared" si="26"/>
        <v>72.974000000000004</v>
      </c>
      <c r="M323" s="57">
        <f t="shared" si="34"/>
        <v>427.94265250345035</v>
      </c>
      <c r="N323" s="61">
        <f t="shared" si="27"/>
        <v>72.974000000000004</v>
      </c>
      <c r="O323" s="71">
        <v>450.4783830339619</v>
      </c>
      <c r="P323" s="67">
        <f t="shared" si="28"/>
        <v>98.012</v>
      </c>
    </row>
    <row r="324" spans="1:16" ht="18.75">
      <c r="A324" s="13">
        <v>549740</v>
      </c>
      <c r="B324" s="14" t="s">
        <v>333</v>
      </c>
      <c r="C324" s="15" t="s">
        <v>1980</v>
      </c>
      <c r="D324" s="16" t="s">
        <v>343</v>
      </c>
      <c r="E324" s="14">
        <v>2</v>
      </c>
      <c r="F324" s="14" t="s">
        <v>1139</v>
      </c>
      <c r="G324" s="17">
        <v>14.2</v>
      </c>
      <c r="H324" s="17">
        <v>14.2</v>
      </c>
      <c r="I324" s="40">
        <v>512.10650855000006</v>
      </c>
      <c r="J324" s="40">
        <v>512.10650855000006</v>
      </c>
      <c r="K324" s="39">
        <f t="shared" si="25"/>
        <v>532.59076889200003</v>
      </c>
      <c r="L324" s="52">
        <f t="shared" si="26"/>
        <v>96.843999999999994</v>
      </c>
      <c r="M324" s="57">
        <f t="shared" si="34"/>
        <v>569.87212271444002</v>
      </c>
      <c r="N324" s="61">
        <f t="shared" si="27"/>
        <v>96.843999999999994</v>
      </c>
      <c r="O324" s="71">
        <v>599.86773876025563</v>
      </c>
      <c r="P324" s="67">
        <f t="shared" si="28"/>
        <v>130.072</v>
      </c>
    </row>
    <row r="325" spans="1:16" ht="18.75">
      <c r="A325" s="13">
        <v>549750</v>
      </c>
      <c r="B325" s="14" t="s">
        <v>333</v>
      </c>
      <c r="C325" s="15" t="s">
        <v>1981</v>
      </c>
      <c r="D325" s="16" t="s">
        <v>344</v>
      </c>
      <c r="E325" s="14">
        <v>2</v>
      </c>
      <c r="F325" s="14" t="s">
        <v>1139</v>
      </c>
      <c r="G325" s="17">
        <v>17.8</v>
      </c>
      <c r="H325" s="17">
        <v>17.8</v>
      </c>
      <c r="I325" s="40">
        <v>638.33232159149998</v>
      </c>
      <c r="J325" s="40">
        <v>638.33232159149998</v>
      </c>
      <c r="K325" s="39">
        <f t="shared" si="25"/>
        <v>663.86561445515997</v>
      </c>
      <c r="L325" s="52">
        <f t="shared" si="26"/>
        <v>121.39600000000002</v>
      </c>
      <c r="M325" s="57">
        <f t="shared" si="34"/>
        <v>710.33620746702115</v>
      </c>
      <c r="N325" s="61">
        <f t="shared" si="27"/>
        <v>121.39600000000002</v>
      </c>
      <c r="O325" s="71">
        <v>747.7351792350745</v>
      </c>
      <c r="P325" s="67">
        <f t="shared" si="28"/>
        <v>163.048</v>
      </c>
    </row>
    <row r="326" spans="1:16" ht="19.5" thickBot="1">
      <c r="A326" s="13">
        <v>549760</v>
      </c>
      <c r="B326" s="14" t="s">
        <v>333</v>
      </c>
      <c r="C326" s="15" t="s">
        <v>1982</v>
      </c>
      <c r="D326" s="16" t="s">
        <v>345</v>
      </c>
      <c r="E326" s="14">
        <v>2</v>
      </c>
      <c r="F326" s="14" t="s">
        <v>1139</v>
      </c>
      <c r="G326" s="17">
        <v>21.4</v>
      </c>
      <c r="H326" s="17">
        <v>21.4</v>
      </c>
      <c r="I326" s="40">
        <v>779.66246286320006</v>
      </c>
      <c r="J326" s="40">
        <v>779.66246286320006</v>
      </c>
      <c r="K326" s="39">
        <f t="shared" si="25"/>
        <v>810.84896137772807</v>
      </c>
      <c r="L326" s="52">
        <f t="shared" si="26"/>
        <v>145.94800000000001</v>
      </c>
      <c r="M326" s="57">
        <f t="shared" si="34"/>
        <v>867.60838867416908</v>
      </c>
      <c r="N326" s="61">
        <f t="shared" si="27"/>
        <v>145.94800000000001</v>
      </c>
      <c r="O326" s="71">
        <v>913.28249918648908</v>
      </c>
      <c r="P326" s="67">
        <f t="shared" si="28"/>
        <v>196.024</v>
      </c>
    </row>
    <row r="327" spans="1:16" ht="21" thickBot="1">
      <c r="A327" s="7" t="s">
        <v>346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6"/>
      <c r="P327" s="2"/>
    </row>
    <row r="328" spans="1:16" ht="18.75">
      <c r="A328" s="8">
        <v>550160</v>
      </c>
      <c r="B328" s="9" t="s">
        <v>300</v>
      </c>
      <c r="C328" s="10" t="s">
        <v>1983</v>
      </c>
      <c r="D328" s="11" t="s">
        <v>347</v>
      </c>
      <c r="E328" s="9">
        <v>2</v>
      </c>
      <c r="F328" s="9" t="s">
        <v>1139</v>
      </c>
      <c r="G328" s="12">
        <v>5.4</v>
      </c>
      <c r="H328" s="12">
        <v>5.4</v>
      </c>
      <c r="I328" s="40">
        <v>438.22811026160008</v>
      </c>
      <c r="J328" s="40">
        <v>438.22811026160008</v>
      </c>
      <c r="K328" s="39">
        <f t="shared" si="25"/>
        <v>455.7572346720641</v>
      </c>
      <c r="L328" s="52">
        <f t="shared" si="26"/>
        <v>36.828000000000003</v>
      </c>
      <c r="M328" s="57">
        <f t="shared" si="31"/>
        <v>487.66024109910859</v>
      </c>
      <c r="N328" s="61">
        <f t="shared" si="27"/>
        <v>36.828000000000003</v>
      </c>
      <c r="O328" s="71">
        <v>513.35639076387349</v>
      </c>
      <c r="P328" s="67">
        <f t="shared" si="28"/>
        <v>49.464000000000006</v>
      </c>
    </row>
    <row r="329" spans="1:16" ht="18.75">
      <c r="A329" s="13">
        <v>550180</v>
      </c>
      <c r="B329" s="14" t="s">
        <v>300</v>
      </c>
      <c r="C329" s="15" t="s">
        <v>1984</v>
      </c>
      <c r="D329" s="16" t="s">
        <v>348</v>
      </c>
      <c r="E329" s="14">
        <v>4</v>
      </c>
      <c r="F329" s="14" t="s">
        <v>1139</v>
      </c>
      <c r="G329" s="17">
        <v>2.5</v>
      </c>
      <c r="H329" s="17">
        <v>2.5</v>
      </c>
      <c r="I329" s="40">
        <v>218.50628037340005</v>
      </c>
      <c r="J329" s="40">
        <v>218.50628037340005</v>
      </c>
      <c r="K329" s="39">
        <f t="shared" si="25"/>
        <v>227.24653158833607</v>
      </c>
      <c r="L329" s="52">
        <f t="shared" si="26"/>
        <v>17.05</v>
      </c>
      <c r="M329" s="57">
        <f t="shared" si="31"/>
        <v>243.15378879951962</v>
      </c>
      <c r="N329" s="61">
        <f t="shared" si="27"/>
        <v>17.05</v>
      </c>
      <c r="O329" s="71">
        <v>255.96703345116191</v>
      </c>
      <c r="P329" s="67">
        <f t="shared" si="28"/>
        <v>22.9</v>
      </c>
    </row>
    <row r="330" spans="1:16" ht="18.75">
      <c r="A330" s="13">
        <v>550190</v>
      </c>
      <c r="B330" s="14" t="s">
        <v>300</v>
      </c>
      <c r="C330" s="15" t="s">
        <v>1985</v>
      </c>
      <c r="D330" s="16" t="s">
        <v>349</v>
      </c>
      <c r="E330" s="14">
        <v>10</v>
      </c>
      <c r="F330" s="14" t="s">
        <v>1139</v>
      </c>
      <c r="G330" s="17">
        <v>0.86399999999999999</v>
      </c>
      <c r="H330" s="17">
        <v>0.86399999999999999</v>
      </c>
      <c r="I330" s="40">
        <v>49.634938521000009</v>
      </c>
      <c r="J330" s="40">
        <v>49.634938521000009</v>
      </c>
      <c r="K330" s="39">
        <f t="shared" ref="K330:K390" si="35">I330*1.04</f>
        <v>51.620336061840014</v>
      </c>
      <c r="L330" s="52">
        <f t="shared" ref="L330:L390" si="36">H330*6.82</f>
        <v>5.8924799999999999</v>
      </c>
      <c r="M330" s="57">
        <f t="shared" ref="M330:M366" si="37">K330*1.07</f>
        <v>55.233759586168816</v>
      </c>
      <c r="N330" s="61">
        <f t="shared" ref="N330:N390" si="38">H330*6.82</f>
        <v>5.8924799999999999</v>
      </c>
      <c r="O330" s="71">
        <v>58.14739528941714</v>
      </c>
      <c r="P330" s="67">
        <f t="shared" ref="P330:P390" si="39">H330*9.16</f>
        <v>7.9142400000000004</v>
      </c>
    </row>
    <row r="331" spans="1:16" ht="18.75">
      <c r="A331" s="13">
        <v>550200</v>
      </c>
      <c r="B331" s="14" t="s">
        <v>300</v>
      </c>
      <c r="C331" s="15" t="s">
        <v>1986</v>
      </c>
      <c r="D331" s="16" t="s">
        <v>350</v>
      </c>
      <c r="E331" s="14">
        <v>10</v>
      </c>
      <c r="F331" s="14" t="s">
        <v>1139</v>
      </c>
      <c r="G331" s="17">
        <v>0.43</v>
      </c>
      <c r="H331" s="17">
        <v>0.43</v>
      </c>
      <c r="I331" s="40">
        <v>26.753344413700002</v>
      </c>
      <c r="J331" s="40">
        <v>26.753344413700002</v>
      </c>
      <c r="K331" s="39">
        <f t="shared" si="35"/>
        <v>27.823478190248004</v>
      </c>
      <c r="L331" s="52">
        <f t="shared" si="36"/>
        <v>2.9325999999999999</v>
      </c>
      <c r="M331" s="57">
        <f t="shared" si="37"/>
        <v>29.771121663565367</v>
      </c>
      <c r="N331" s="61">
        <f t="shared" si="38"/>
        <v>2.9325999999999999</v>
      </c>
      <c r="O331" s="71">
        <v>31.337750994371557</v>
      </c>
      <c r="P331" s="67">
        <f t="shared" si="39"/>
        <v>3.9388000000000001</v>
      </c>
    </row>
    <row r="332" spans="1:16" ht="18.75">
      <c r="A332" s="13">
        <v>550210</v>
      </c>
      <c r="B332" s="14" t="s">
        <v>300</v>
      </c>
      <c r="C332" s="15" t="s">
        <v>1987</v>
      </c>
      <c r="D332" s="16" t="s">
        <v>351</v>
      </c>
      <c r="E332" s="14">
        <v>4</v>
      </c>
      <c r="F332" s="14" t="s">
        <v>1139</v>
      </c>
      <c r="G332" s="17">
        <v>0.65</v>
      </c>
      <c r="H332" s="17">
        <v>0.65</v>
      </c>
      <c r="I332" s="40">
        <v>39.381553261900009</v>
      </c>
      <c r="J332" s="40">
        <v>39.381553261900009</v>
      </c>
      <c r="K332" s="39">
        <f t="shared" si="35"/>
        <v>40.956815392376008</v>
      </c>
      <c r="L332" s="52">
        <f t="shared" si="36"/>
        <v>4.4330000000000007</v>
      </c>
      <c r="M332" s="57">
        <f t="shared" si="37"/>
        <v>43.823792469842331</v>
      </c>
      <c r="N332" s="61">
        <f t="shared" si="38"/>
        <v>4.4330000000000007</v>
      </c>
      <c r="O332" s="71">
        <v>46.146527790346816</v>
      </c>
      <c r="P332" s="67">
        <f t="shared" si="39"/>
        <v>5.9540000000000006</v>
      </c>
    </row>
    <row r="333" spans="1:16" ht="18.75">
      <c r="A333" s="13">
        <v>550220</v>
      </c>
      <c r="B333" s="14" t="s">
        <v>300</v>
      </c>
      <c r="C333" s="15" t="s">
        <v>1988</v>
      </c>
      <c r="D333" s="16" t="s">
        <v>352</v>
      </c>
      <c r="E333" s="14">
        <v>4</v>
      </c>
      <c r="F333" s="14" t="s">
        <v>1139</v>
      </c>
      <c r="G333" s="17">
        <v>0.85</v>
      </c>
      <c r="H333" s="17">
        <v>0.85</v>
      </c>
      <c r="I333" s="40">
        <v>58.864110763000006</v>
      </c>
      <c r="J333" s="40">
        <v>58.864110763000006</v>
      </c>
      <c r="K333" s="39">
        <f t="shared" si="35"/>
        <v>61.218675193520006</v>
      </c>
      <c r="L333" s="52">
        <f t="shared" si="36"/>
        <v>5.7969999999999997</v>
      </c>
      <c r="M333" s="57">
        <f t="shared" si="37"/>
        <v>65.503982457066414</v>
      </c>
      <c r="N333" s="61">
        <f t="shared" si="38"/>
        <v>5.7969999999999997</v>
      </c>
      <c r="O333" s="71">
        <v>68.980996698284457</v>
      </c>
      <c r="P333" s="67">
        <f t="shared" si="39"/>
        <v>7.7859999999999996</v>
      </c>
    </row>
    <row r="334" spans="1:16" ht="18.75">
      <c r="A334" s="13">
        <v>550230</v>
      </c>
      <c r="B334" s="14" t="s">
        <v>300</v>
      </c>
      <c r="C334" s="15" t="s">
        <v>1989</v>
      </c>
      <c r="D334" s="16" t="s">
        <v>353</v>
      </c>
      <c r="E334" s="14">
        <v>4</v>
      </c>
      <c r="F334" s="14" t="s">
        <v>1139</v>
      </c>
      <c r="G334" s="17">
        <v>1.35</v>
      </c>
      <c r="H334" s="17">
        <v>1.35</v>
      </c>
      <c r="I334" s="40">
        <v>93.698608432499995</v>
      </c>
      <c r="J334" s="40">
        <v>93.698608432499995</v>
      </c>
      <c r="K334" s="39">
        <f t="shared" si="35"/>
        <v>97.446552769799993</v>
      </c>
      <c r="L334" s="52">
        <f t="shared" si="36"/>
        <v>9.2070000000000007</v>
      </c>
      <c r="M334" s="57">
        <f t="shared" si="37"/>
        <v>104.267811463686</v>
      </c>
      <c r="N334" s="61">
        <f t="shared" si="38"/>
        <v>9.2070000000000007</v>
      </c>
      <c r="O334" s="71">
        <v>109.77417658279086</v>
      </c>
      <c r="P334" s="67">
        <f t="shared" si="39"/>
        <v>12.366000000000001</v>
      </c>
    </row>
    <row r="335" spans="1:16" ht="18.75">
      <c r="A335" s="13">
        <v>550250</v>
      </c>
      <c r="B335" s="14" t="s">
        <v>300</v>
      </c>
      <c r="C335" s="15" t="s">
        <v>1990</v>
      </c>
      <c r="D335" s="16" t="s">
        <v>354</v>
      </c>
      <c r="E335" s="14">
        <v>100</v>
      </c>
      <c r="F335" s="14" t="s">
        <v>1139</v>
      </c>
      <c r="G335" s="17">
        <v>0.01</v>
      </c>
      <c r="H335" s="17">
        <v>0</v>
      </c>
      <c r="I335" s="40">
        <f>J335*1.02</f>
        <v>0.40180664517000003</v>
      </c>
      <c r="J335" s="40">
        <v>0.39392808350000003</v>
      </c>
      <c r="K335" s="39">
        <f t="shared" si="35"/>
        <v>0.41787891097680002</v>
      </c>
      <c r="L335" s="52">
        <f t="shared" si="36"/>
        <v>0</v>
      </c>
      <c r="M335" s="57">
        <f t="shared" si="37"/>
        <v>0.44713043474517605</v>
      </c>
      <c r="N335" s="61">
        <f t="shared" si="38"/>
        <v>0</v>
      </c>
      <c r="O335" s="71">
        <v>0.4785289274961706</v>
      </c>
      <c r="P335" s="67">
        <f t="shared" si="39"/>
        <v>0</v>
      </c>
    </row>
    <row r="336" spans="1:16" ht="18.75">
      <c r="A336" s="13">
        <v>550290</v>
      </c>
      <c r="B336" s="14" t="s">
        <v>300</v>
      </c>
      <c r="C336" s="15" t="s">
        <v>1991</v>
      </c>
      <c r="D336" s="16" t="s">
        <v>355</v>
      </c>
      <c r="E336" s="14">
        <v>4</v>
      </c>
      <c r="F336" s="14" t="s">
        <v>1139</v>
      </c>
      <c r="G336" s="17">
        <v>1.67</v>
      </c>
      <c r="H336" s="17">
        <v>1.67</v>
      </c>
      <c r="I336" s="40">
        <v>133.66542627560005</v>
      </c>
      <c r="J336" s="40">
        <v>133.66542627560005</v>
      </c>
      <c r="K336" s="39">
        <f t="shared" si="35"/>
        <v>139.01204332662405</v>
      </c>
      <c r="L336" s="52">
        <f t="shared" si="36"/>
        <v>11.3894</v>
      </c>
      <c r="M336" s="57">
        <f t="shared" si="37"/>
        <v>148.74288635948776</v>
      </c>
      <c r="N336" s="61">
        <f t="shared" si="38"/>
        <v>11.3894</v>
      </c>
      <c r="O336" s="71">
        <v>156.58407194620034</v>
      </c>
      <c r="P336" s="67">
        <f t="shared" si="39"/>
        <v>15.2972</v>
      </c>
    </row>
    <row r="337" spans="1:16" ht="18.75">
      <c r="A337" s="13">
        <v>550350</v>
      </c>
      <c r="B337" s="14" t="s">
        <v>356</v>
      </c>
      <c r="C337" s="15" t="s">
        <v>1992</v>
      </c>
      <c r="D337" s="16" t="s">
        <v>357</v>
      </c>
      <c r="E337" s="14">
        <v>2</v>
      </c>
      <c r="F337" s="14" t="s">
        <v>1139</v>
      </c>
      <c r="G337" s="17">
        <v>6.8</v>
      </c>
      <c r="H337" s="17">
        <v>6.8</v>
      </c>
      <c r="I337" s="40">
        <v>419.38709278220006</v>
      </c>
      <c r="J337" s="40">
        <v>419.38709278220006</v>
      </c>
      <c r="K337" s="39">
        <f t="shared" si="35"/>
        <v>436.16257649348807</v>
      </c>
      <c r="L337" s="52">
        <f t="shared" si="36"/>
        <v>46.375999999999998</v>
      </c>
      <c r="M337" s="57">
        <f t="shared" si="37"/>
        <v>466.69395684803226</v>
      </c>
      <c r="N337" s="61">
        <f t="shared" si="38"/>
        <v>46.375999999999998</v>
      </c>
      <c r="O337" s="71">
        <v>491.28394951307871</v>
      </c>
      <c r="P337" s="67">
        <f t="shared" si="39"/>
        <v>62.287999999999997</v>
      </c>
    </row>
    <row r="338" spans="1:16" ht="18.75">
      <c r="A338" s="13">
        <v>550360</v>
      </c>
      <c r="B338" s="14" t="s">
        <v>356</v>
      </c>
      <c r="C338" s="15" t="s">
        <v>1993</v>
      </c>
      <c r="D338" s="16" t="s">
        <v>358</v>
      </c>
      <c r="E338" s="14">
        <v>2</v>
      </c>
      <c r="F338" s="14" t="s">
        <v>1139</v>
      </c>
      <c r="G338" s="17">
        <v>8.8000000000000007</v>
      </c>
      <c r="H338" s="17">
        <v>8.8000000000000007</v>
      </c>
      <c r="I338" s="40">
        <v>506.64779082150005</v>
      </c>
      <c r="J338" s="40">
        <v>506.64779082150005</v>
      </c>
      <c r="K338" s="39">
        <f t="shared" si="35"/>
        <v>526.91370245436008</v>
      </c>
      <c r="L338" s="52">
        <f t="shared" si="36"/>
        <v>60.016000000000005</v>
      </c>
      <c r="M338" s="57">
        <f t="shared" si="37"/>
        <v>563.79766162616534</v>
      </c>
      <c r="N338" s="61">
        <f t="shared" si="38"/>
        <v>60.016000000000005</v>
      </c>
      <c r="O338" s="71">
        <v>593.49456042704787</v>
      </c>
      <c r="P338" s="67">
        <f t="shared" si="39"/>
        <v>80.608000000000004</v>
      </c>
    </row>
    <row r="339" spans="1:16" ht="18.75">
      <c r="A339" s="13">
        <v>550370</v>
      </c>
      <c r="B339" s="14" t="s">
        <v>356</v>
      </c>
      <c r="C339" s="15" t="s">
        <v>1994</v>
      </c>
      <c r="D339" s="16" t="s">
        <v>359</v>
      </c>
      <c r="E339" s="14">
        <v>2</v>
      </c>
      <c r="F339" s="14" t="s">
        <v>1139</v>
      </c>
      <c r="G339" s="17">
        <v>11.4</v>
      </c>
      <c r="H339" s="17">
        <v>11.4</v>
      </c>
      <c r="I339" s="40">
        <v>671.37726025310008</v>
      </c>
      <c r="J339" s="40">
        <v>671.37726025310008</v>
      </c>
      <c r="K339" s="39">
        <f t="shared" si="35"/>
        <v>698.23235066322411</v>
      </c>
      <c r="L339" s="52">
        <f t="shared" si="36"/>
        <v>77.748000000000005</v>
      </c>
      <c r="M339" s="57">
        <f t="shared" si="37"/>
        <v>747.10861520964988</v>
      </c>
      <c r="N339" s="61">
        <f t="shared" si="38"/>
        <v>77.748000000000005</v>
      </c>
      <c r="O339" s="71">
        <v>786.44398019163009</v>
      </c>
      <c r="P339" s="67">
        <f t="shared" si="39"/>
        <v>104.42400000000001</v>
      </c>
    </row>
    <row r="340" spans="1:16" ht="18.75">
      <c r="A340" s="13">
        <v>550380</v>
      </c>
      <c r="B340" s="14" t="s">
        <v>356</v>
      </c>
      <c r="C340" s="15" t="s">
        <v>1995</v>
      </c>
      <c r="D340" s="16" t="s">
        <v>360</v>
      </c>
      <c r="E340" s="14">
        <v>2</v>
      </c>
      <c r="F340" s="14" t="s">
        <v>1139</v>
      </c>
      <c r="G340" s="17">
        <v>14.5</v>
      </c>
      <c r="H340" s="17">
        <v>14.5</v>
      </c>
      <c r="I340" s="40">
        <v>803.60203525190013</v>
      </c>
      <c r="J340" s="40">
        <v>803.60203525190013</v>
      </c>
      <c r="K340" s="39">
        <f t="shared" si="35"/>
        <v>835.7461166619762</v>
      </c>
      <c r="L340" s="52">
        <f t="shared" si="36"/>
        <v>98.89</v>
      </c>
      <c r="M340" s="57">
        <f t="shared" si="37"/>
        <v>894.24834482831454</v>
      </c>
      <c r="N340" s="61">
        <f t="shared" si="38"/>
        <v>98.89</v>
      </c>
      <c r="O340" s="71">
        <v>941.33132283515477</v>
      </c>
      <c r="P340" s="67">
        <f t="shared" si="39"/>
        <v>132.82</v>
      </c>
    </row>
    <row r="341" spans="1:16" ht="18.75">
      <c r="A341" s="13">
        <v>550390</v>
      </c>
      <c r="B341" s="14" t="s">
        <v>356</v>
      </c>
      <c r="C341" s="15" t="s">
        <v>1996</v>
      </c>
      <c r="D341" s="16" t="s">
        <v>361</v>
      </c>
      <c r="E341" s="14">
        <v>2</v>
      </c>
      <c r="F341" s="14" t="s">
        <v>1139</v>
      </c>
      <c r="G341" s="17">
        <v>18.399999999999999</v>
      </c>
      <c r="H341" s="17">
        <v>18.399999999999999</v>
      </c>
      <c r="I341" s="40">
        <v>884.96506712680002</v>
      </c>
      <c r="J341" s="40">
        <v>884.96506712680002</v>
      </c>
      <c r="K341" s="39">
        <f t="shared" si="35"/>
        <v>920.363669811872</v>
      </c>
      <c r="L341" s="52">
        <f t="shared" si="36"/>
        <v>125.488</v>
      </c>
      <c r="M341" s="57">
        <f t="shared" si="37"/>
        <v>984.78912669870306</v>
      </c>
      <c r="N341" s="61">
        <f t="shared" si="38"/>
        <v>125.488</v>
      </c>
      <c r="O341" s="71">
        <v>1036.6342913028968</v>
      </c>
      <c r="P341" s="67">
        <f t="shared" si="39"/>
        <v>168.54399999999998</v>
      </c>
    </row>
    <row r="342" spans="1:16" ht="18.75">
      <c r="A342" s="13">
        <v>550400</v>
      </c>
      <c r="B342" s="14" t="s">
        <v>356</v>
      </c>
      <c r="C342" s="15" t="s">
        <v>1997</v>
      </c>
      <c r="D342" s="16" t="s">
        <v>362</v>
      </c>
      <c r="E342" s="14">
        <v>2</v>
      </c>
      <c r="F342" s="14" t="s">
        <v>1139</v>
      </c>
      <c r="G342" s="17">
        <v>1.4</v>
      </c>
      <c r="H342" s="17">
        <v>1.4</v>
      </c>
      <c r="I342" s="40">
        <v>83.422712997200009</v>
      </c>
      <c r="J342" s="40">
        <v>83.422712997200009</v>
      </c>
      <c r="K342" s="39">
        <f t="shared" si="35"/>
        <v>86.759621517088007</v>
      </c>
      <c r="L342" s="52">
        <f t="shared" si="36"/>
        <v>9.548</v>
      </c>
      <c r="M342" s="57">
        <f t="shared" si="37"/>
        <v>92.832795023284177</v>
      </c>
      <c r="N342" s="61">
        <f t="shared" si="38"/>
        <v>9.548</v>
      </c>
      <c r="O342" s="71">
        <v>97.732372876056715</v>
      </c>
      <c r="P342" s="67">
        <f t="shared" si="39"/>
        <v>12.824</v>
      </c>
    </row>
    <row r="343" spans="1:16" ht="18.75">
      <c r="A343" s="13">
        <v>550410</v>
      </c>
      <c r="B343" s="14" t="s">
        <v>356</v>
      </c>
      <c r="C343" s="15" t="s">
        <v>1998</v>
      </c>
      <c r="D343" s="16" t="s">
        <v>363</v>
      </c>
      <c r="E343" s="14">
        <v>2</v>
      </c>
      <c r="F343" s="14" t="s">
        <v>1139</v>
      </c>
      <c r="G343" s="17">
        <v>3.4</v>
      </c>
      <c r="H343" s="17">
        <v>3.4</v>
      </c>
      <c r="I343" s="40">
        <v>174.91532416210001</v>
      </c>
      <c r="J343" s="40">
        <v>174.91532416210001</v>
      </c>
      <c r="K343" s="39">
        <f t="shared" si="35"/>
        <v>181.91193712858401</v>
      </c>
      <c r="L343" s="52">
        <f t="shared" si="36"/>
        <v>23.187999999999999</v>
      </c>
      <c r="M343" s="57">
        <f t="shared" si="37"/>
        <v>194.6457727275849</v>
      </c>
      <c r="N343" s="61">
        <f t="shared" si="38"/>
        <v>23.187999999999999</v>
      </c>
      <c r="O343" s="71">
        <v>204.891926203965</v>
      </c>
      <c r="P343" s="67">
        <f t="shared" si="39"/>
        <v>31.143999999999998</v>
      </c>
    </row>
    <row r="344" spans="1:16" ht="18.75">
      <c r="A344" s="13">
        <v>550420</v>
      </c>
      <c r="B344" s="14" t="s">
        <v>356</v>
      </c>
      <c r="C344" s="15" t="s">
        <v>1999</v>
      </c>
      <c r="D344" s="16" t="s">
        <v>364</v>
      </c>
      <c r="E344" s="14">
        <v>2</v>
      </c>
      <c r="F344" s="14" t="s">
        <v>1139</v>
      </c>
      <c r="G344" s="17">
        <v>4.4000000000000004</v>
      </c>
      <c r="H344" s="17">
        <v>4.4000000000000004</v>
      </c>
      <c r="I344" s="40">
        <v>217.45955718010003</v>
      </c>
      <c r="J344" s="40">
        <v>217.45955718010003</v>
      </c>
      <c r="K344" s="39">
        <f t="shared" si="35"/>
        <v>226.15793946730403</v>
      </c>
      <c r="L344" s="52">
        <f t="shared" si="36"/>
        <v>30.008000000000003</v>
      </c>
      <c r="M344" s="57">
        <f t="shared" si="37"/>
        <v>241.98899523001532</v>
      </c>
      <c r="N344" s="61">
        <f t="shared" si="38"/>
        <v>30.008000000000003</v>
      </c>
      <c r="O344" s="71">
        <v>254.7501358576325</v>
      </c>
      <c r="P344" s="67">
        <f t="shared" si="39"/>
        <v>40.304000000000002</v>
      </c>
    </row>
    <row r="345" spans="1:16" ht="18.75">
      <c r="A345" s="13">
        <v>550430</v>
      </c>
      <c r="B345" s="14" t="s">
        <v>356</v>
      </c>
      <c r="C345" s="15" t="s">
        <v>2000</v>
      </c>
      <c r="D345" s="16" t="s">
        <v>365</v>
      </c>
      <c r="E345" s="14">
        <v>2</v>
      </c>
      <c r="F345" s="14" t="s">
        <v>1139</v>
      </c>
      <c r="G345" s="17">
        <v>5.7</v>
      </c>
      <c r="H345" s="17">
        <v>5.7</v>
      </c>
      <c r="I345" s="40">
        <v>256.28961112510001</v>
      </c>
      <c r="J345" s="40">
        <v>256.28961112510001</v>
      </c>
      <c r="K345" s="39">
        <f t="shared" si="35"/>
        <v>266.54119557010404</v>
      </c>
      <c r="L345" s="52">
        <f t="shared" si="36"/>
        <v>38.874000000000002</v>
      </c>
      <c r="M345" s="57">
        <f t="shared" si="37"/>
        <v>285.19907926001133</v>
      </c>
      <c r="N345" s="61">
        <f t="shared" si="38"/>
        <v>38.874000000000002</v>
      </c>
      <c r="O345" s="71">
        <v>300.2083199035323</v>
      </c>
      <c r="P345" s="67">
        <f t="shared" si="39"/>
        <v>52.212000000000003</v>
      </c>
    </row>
    <row r="346" spans="1:16" ht="18.75">
      <c r="A346" s="13">
        <v>550440</v>
      </c>
      <c r="B346" s="14" t="s">
        <v>356</v>
      </c>
      <c r="C346" s="15" t="s">
        <v>2001</v>
      </c>
      <c r="D346" s="16" t="s">
        <v>366</v>
      </c>
      <c r="E346" s="14">
        <v>2</v>
      </c>
      <c r="F346" s="14" t="s">
        <v>1139</v>
      </c>
      <c r="G346" s="17">
        <v>7.25</v>
      </c>
      <c r="H346" s="17">
        <v>7.25</v>
      </c>
      <c r="I346" s="40">
        <v>317.20214792230001</v>
      </c>
      <c r="J346" s="40">
        <v>317.20214792230001</v>
      </c>
      <c r="K346" s="39">
        <f t="shared" si="35"/>
        <v>329.89023383919204</v>
      </c>
      <c r="L346" s="52">
        <f t="shared" si="36"/>
        <v>49.445</v>
      </c>
      <c r="M346" s="57">
        <f t="shared" si="37"/>
        <v>352.9825502079355</v>
      </c>
      <c r="N346" s="61">
        <f t="shared" si="38"/>
        <v>49.445</v>
      </c>
      <c r="O346" s="71">
        <v>371.57956173775602</v>
      </c>
      <c r="P346" s="67">
        <f t="shared" si="39"/>
        <v>66.41</v>
      </c>
    </row>
    <row r="347" spans="1:16" ht="18.75">
      <c r="A347" s="13">
        <v>550450</v>
      </c>
      <c r="B347" s="14" t="s">
        <v>356</v>
      </c>
      <c r="C347" s="15" t="s">
        <v>2002</v>
      </c>
      <c r="D347" s="16" t="s">
        <v>367</v>
      </c>
      <c r="E347" s="14">
        <v>2</v>
      </c>
      <c r="F347" s="14" t="s">
        <v>1139</v>
      </c>
      <c r="G347" s="17">
        <v>9.1999999999999993</v>
      </c>
      <c r="H347" s="17">
        <v>9.1999999999999993</v>
      </c>
      <c r="I347" s="40">
        <v>389.57236440529999</v>
      </c>
      <c r="J347" s="40">
        <v>389.57236440529999</v>
      </c>
      <c r="K347" s="39">
        <f t="shared" si="35"/>
        <v>405.15525898151202</v>
      </c>
      <c r="L347" s="52">
        <f t="shared" si="36"/>
        <v>62.744</v>
      </c>
      <c r="M347" s="57">
        <f t="shared" si="37"/>
        <v>433.51612711021789</v>
      </c>
      <c r="N347" s="61">
        <f t="shared" si="38"/>
        <v>62.744</v>
      </c>
      <c r="O347" s="71">
        <v>456.35295806062226</v>
      </c>
      <c r="P347" s="67">
        <f t="shared" si="39"/>
        <v>84.271999999999991</v>
      </c>
    </row>
    <row r="348" spans="1:16" ht="18.75">
      <c r="A348" s="13">
        <v>550600</v>
      </c>
      <c r="B348" s="14" t="s">
        <v>333</v>
      </c>
      <c r="C348" s="15" t="s">
        <v>2003</v>
      </c>
      <c r="D348" s="16" t="s">
        <v>368</v>
      </c>
      <c r="E348" s="14">
        <v>10</v>
      </c>
      <c r="F348" s="14" t="s">
        <v>1139</v>
      </c>
      <c r="G348" s="17">
        <v>3.56</v>
      </c>
      <c r="H348" s="17">
        <v>3.56</v>
      </c>
      <c r="I348" s="40">
        <v>103.80567754630002</v>
      </c>
      <c r="J348" s="40">
        <v>103.80567754630002</v>
      </c>
      <c r="K348" s="39">
        <f t="shared" si="35"/>
        <v>107.95790464815202</v>
      </c>
      <c r="L348" s="52">
        <f t="shared" si="36"/>
        <v>24.279200000000003</v>
      </c>
      <c r="M348" s="57">
        <f t="shared" si="37"/>
        <v>115.51495797352267</v>
      </c>
      <c r="N348" s="61">
        <f t="shared" si="38"/>
        <v>24.279200000000003</v>
      </c>
      <c r="O348" s="71">
        <v>121.60253087939454</v>
      </c>
      <c r="P348" s="67">
        <f t="shared" si="39"/>
        <v>32.6096</v>
      </c>
    </row>
    <row r="349" spans="1:16" ht="18.75">
      <c r="A349" s="13">
        <v>550610</v>
      </c>
      <c r="B349" s="14" t="s">
        <v>333</v>
      </c>
      <c r="C349" s="15" t="s">
        <v>2004</v>
      </c>
      <c r="D349" s="16" t="s">
        <v>369</v>
      </c>
      <c r="E349" s="14">
        <v>10</v>
      </c>
      <c r="F349" s="14" t="s">
        <v>1139</v>
      </c>
      <c r="G349" s="17">
        <v>4.45</v>
      </c>
      <c r="H349" s="17">
        <v>4.45</v>
      </c>
      <c r="I349" s="40">
        <v>129.77116579300002</v>
      </c>
      <c r="J349" s="40">
        <v>129.77116579300002</v>
      </c>
      <c r="K349" s="39">
        <f t="shared" si="35"/>
        <v>134.96201242472003</v>
      </c>
      <c r="L349" s="52">
        <f t="shared" si="36"/>
        <v>30.349000000000004</v>
      </c>
      <c r="M349" s="57">
        <f t="shared" si="37"/>
        <v>144.40935329445043</v>
      </c>
      <c r="N349" s="61">
        <f t="shared" si="38"/>
        <v>30.349000000000004</v>
      </c>
      <c r="O349" s="71">
        <v>152.02502844831756</v>
      </c>
      <c r="P349" s="67">
        <f t="shared" si="39"/>
        <v>40.762</v>
      </c>
    </row>
    <row r="350" spans="1:16" ht="18.75">
      <c r="A350" s="13">
        <v>550620</v>
      </c>
      <c r="B350" s="14" t="s">
        <v>333</v>
      </c>
      <c r="C350" s="15" t="s">
        <v>2005</v>
      </c>
      <c r="D350" s="16" t="s">
        <v>370</v>
      </c>
      <c r="E350" s="14">
        <v>10</v>
      </c>
      <c r="F350" s="14" t="s">
        <v>1139</v>
      </c>
      <c r="G350" s="17">
        <v>5.34</v>
      </c>
      <c r="H350" s="17">
        <v>5.34</v>
      </c>
      <c r="I350" s="40">
        <v>155.71414386349997</v>
      </c>
      <c r="J350" s="40">
        <v>155.71414386349997</v>
      </c>
      <c r="K350" s="39">
        <f t="shared" si="35"/>
        <v>161.94270961803997</v>
      </c>
      <c r="L350" s="52">
        <f t="shared" si="36"/>
        <v>36.418799999999997</v>
      </c>
      <c r="M350" s="57">
        <f t="shared" si="37"/>
        <v>173.27869929130279</v>
      </c>
      <c r="N350" s="61">
        <f t="shared" si="38"/>
        <v>36.418799999999997</v>
      </c>
      <c r="O350" s="71">
        <v>182.41169502466667</v>
      </c>
      <c r="P350" s="67">
        <f t="shared" si="39"/>
        <v>48.914400000000001</v>
      </c>
    </row>
    <row r="351" spans="1:16" ht="18.75">
      <c r="A351" s="13">
        <v>550630</v>
      </c>
      <c r="B351" s="14" t="s">
        <v>333</v>
      </c>
      <c r="C351" s="15" t="s">
        <v>2006</v>
      </c>
      <c r="D351" s="16" t="s">
        <v>371</v>
      </c>
      <c r="E351" s="14">
        <v>10</v>
      </c>
      <c r="F351" s="14" t="s">
        <v>1139</v>
      </c>
      <c r="G351" s="17">
        <v>7.12</v>
      </c>
      <c r="H351" s="17">
        <v>7.12</v>
      </c>
      <c r="I351" s="40">
        <v>211.48310539900004</v>
      </c>
      <c r="J351" s="40">
        <v>211.48310539900004</v>
      </c>
      <c r="K351" s="39">
        <f t="shared" si="35"/>
        <v>219.94242961496005</v>
      </c>
      <c r="L351" s="52">
        <f t="shared" si="36"/>
        <v>48.558400000000006</v>
      </c>
      <c r="M351" s="57">
        <f t="shared" si="37"/>
        <v>235.33839968800726</v>
      </c>
      <c r="N351" s="61">
        <f t="shared" si="38"/>
        <v>48.558400000000006</v>
      </c>
      <c r="O351" s="71">
        <v>247.72448665714057</v>
      </c>
      <c r="P351" s="67">
        <f t="shared" si="39"/>
        <v>65.219200000000001</v>
      </c>
    </row>
    <row r="352" spans="1:16" ht="18.75">
      <c r="A352" s="13">
        <v>550640</v>
      </c>
      <c r="B352" s="14" t="s">
        <v>333</v>
      </c>
      <c r="C352" s="15" t="s">
        <v>2007</v>
      </c>
      <c r="D352" s="16" t="s">
        <v>372</v>
      </c>
      <c r="E352" s="14">
        <v>10</v>
      </c>
      <c r="F352" s="14" t="s">
        <v>1139</v>
      </c>
      <c r="G352" s="17">
        <v>8.9</v>
      </c>
      <c r="H352" s="17">
        <v>8.9</v>
      </c>
      <c r="I352" s="40">
        <v>264.34825420470003</v>
      </c>
      <c r="J352" s="40">
        <v>264.34825420470003</v>
      </c>
      <c r="K352" s="39">
        <f t="shared" si="35"/>
        <v>274.92218437288801</v>
      </c>
      <c r="L352" s="52">
        <f t="shared" si="36"/>
        <v>60.698000000000008</v>
      </c>
      <c r="M352" s="57">
        <f t="shared" si="37"/>
        <v>294.16673727899018</v>
      </c>
      <c r="N352" s="61">
        <f t="shared" si="38"/>
        <v>60.698000000000008</v>
      </c>
      <c r="O352" s="71">
        <v>309.66088410170426</v>
      </c>
      <c r="P352" s="67">
        <f t="shared" si="39"/>
        <v>81.524000000000001</v>
      </c>
    </row>
    <row r="353" spans="1:16" ht="18.75">
      <c r="A353" s="13">
        <v>550650</v>
      </c>
      <c r="B353" s="14" t="s">
        <v>333</v>
      </c>
      <c r="C353" s="15" t="s">
        <v>2008</v>
      </c>
      <c r="D353" s="16" t="s">
        <v>373</v>
      </c>
      <c r="E353" s="14">
        <v>10</v>
      </c>
      <c r="F353" s="14" t="s">
        <v>1139</v>
      </c>
      <c r="G353" s="17">
        <v>10.68</v>
      </c>
      <c r="H353" s="17">
        <v>10.68</v>
      </c>
      <c r="I353" s="40">
        <v>317.2584233628001</v>
      </c>
      <c r="J353" s="40">
        <v>317.2584233628001</v>
      </c>
      <c r="K353" s="39">
        <f t="shared" si="35"/>
        <v>329.94876029731211</v>
      </c>
      <c r="L353" s="52">
        <f t="shared" si="36"/>
        <v>72.837599999999995</v>
      </c>
      <c r="M353" s="57">
        <f t="shared" si="37"/>
        <v>353.04517351812399</v>
      </c>
      <c r="N353" s="61">
        <f t="shared" si="38"/>
        <v>72.837599999999995</v>
      </c>
      <c r="O353" s="71">
        <v>371.64388495434787</v>
      </c>
      <c r="P353" s="67">
        <f t="shared" si="39"/>
        <v>97.828800000000001</v>
      </c>
    </row>
    <row r="354" spans="1:16" ht="18.75">
      <c r="A354" s="13">
        <v>550660</v>
      </c>
      <c r="B354" s="14" t="s">
        <v>333</v>
      </c>
      <c r="C354" s="15" t="s">
        <v>2009</v>
      </c>
      <c r="D354" s="16" t="s">
        <v>374</v>
      </c>
      <c r="E354" s="14">
        <v>10</v>
      </c>
      <c r="F354" s="14" t="s">
        <v>1139</v>
      </c>
      <c r="G354" s="17">
        <v>14.24</v>
      </c>
      <c r="H354" s="17">
        <v>14.24</v>
      </c>
      <c r="I354" s="40">
        <v>422.97746588610005</v>
      </c>
      <c r="J354" s="40">
        <v>422.97746588610005</v>
      </c>
      <c r="K354" s="39">
        <f t="shared" si="35"/>
        <v>439.89656452154406</v>
      </c>
      <c r="L354" s="52">
        <f t="shared" si="36"/>
        <v>97.116800000000012</v>
      </c>
      <c r="M354" s="57">
        <f t="shared" si="37"/>
        <v>470.68932403805218</v>
      </c>
      <c r="N354" s="61">
        <f t="shared" si="38"/>
        <v>97.116800000000012</v>
      </c>
      <c r="O354" s="71">
        <v>495.47491667105311</v>
      </c>
      <c r="P354" s="67">
        <f t="shared" si="39"/>
        <v>130.4384</v>
      </c>
    </row>
    <row r="355" spans="1:16" ht="18.75">
      <c r="A355" s="13">
        <v>550670</v>
      </c>
      <c r="B355" s="14" t="s">
        <v>333</v>
      </c>
      <c r="C355" s="15" t="s">
        <v>2010</v>
      </c>
      <c r="D355" s="16" t="s">
        <v>375</v>
      </c>
      <c r="E355" s="14">
        <v>5</v>
      </c>
      <c r="F355" s="14" t="s">
        <v>1139</v>
      </c>
      <c r="G355" s="17">
        <v>17.8</v>
      </c>
      <c r="H355" s="17">
        <v>17.8</v>
      </c>
      <c r="I355" s="40">
        <v>528.74152876180005</v>
      </c>
      <c r="J355" s="40">
        <v>528.74152876180005</v>
      </c>
      <c r="K355" s="39">
        <f t="shared" si="35"/>
        <v>549.89118991227213</v>
      </c>
      <c r="L355" s="52">
        <f t="shared" si="36"/>
        <v>121.39600000000002</v>
      </c>
      <c r="M355" s="57">
        <f t="shared" si="37"/>
        <v>588.38357320613125</v>
      </c>
      <c r="N355" s="61">
        <f t="shared" si="38"/>
        <v>121.39600000000002</v>
      </c>
      <c r="O355" s="71">
        <v>619.38089517933713</v>
      </c>
      <c r="P355" s="67">
        <f t="shared" si="39"/>
        <v>163.048</v>
      </c>
    </row>
    <row r="356" spans="1:16" ht="18.75">
      <c r="A356" s="13">
        <v>550770</v>
      </c>
      <c r="B356" s="14" t="s">
        <v>333</v>
      </c>
      <c r="C356" s="15" t="s">
        <v>2011</v>
      </c>
      <c r="D356" s="16" t="s">
        <v>376</v>
      </c>
      <c r="E356" s="14">
        <v>10</v>
      </c>
      <c r="F356" s="14" t="s">
        <v>1139</v>
      </c>
      <c r="G356" s="17">
        <v>1.0620000000000001</v>
      </c>
      <c r="H356" s="17">
        <v>1.0620000000000001</v>
      </c>
      <c r="I356" s="40">
        <v>41.655081058100002</v>
      </c>
      <c r="J356" s="40">
        <v>41.655081058100002</v>
      </c>
      <c r="K356" s="39">
        <f t="shared" si="35"/>
        <v>43.321284300424004</v>
      </c>
      <c r="L356" s="52">
        <f t="shared" si="36"/>
        <v>7.2428400000000011</v>
      </c>
      <c r="M356" s="57">
        <f t="shared" si="37"/>
        <v>46.353774201453689</v>
      </c>
      <c r="N356" s="61">
        <f t="shared" si="38"/>
        <v>7.2428400000000011</v>
      </c>
      <c r="O356" s="71">
        <v>48.798161675566703</v>
      </c>
      <c r="P356" s="67">
        <f t="shared" si="39"/>
        <v>9.727920000000001</v>
      </c>
    </row>
    <row r="357" spans="1:16" ht="18.75">
      <c r="A357" s="13">
        <v>550780</v>
      </c>
      <c r="B357" s="14" t="s">
        <v>333</v>
      </c>
      <c r="C357" s="15" t="s">
        <v>2012</v>
      </c>
      <c r="D357" s="16" t="s">
        <v>377</v>
      </c>
      <c r="E357" s="14">
        <v>10</v>
      </c>
      <c r="F357" s="14" t="s">
        <v>1139</v>
      </c>
      <c r="G357" s="17">
        <v>0.43</v>
      </c>
      <c r="H357" s="17">
        <v>0.43</v>
      </c>
      <c r="I357" s="40">
        <v>19.077374329500003</v>
      </c>
      <c r="J357" s="40">
        <v>19.077374329500003</v>
      </c>
      <c r="K357" s="39">
        <f t="shared" si="35"/>
        <v>19.840469302680003</v>
      </c>
      <c r="L357" s="52">
        <f t="shared" si="36"/>
        <v>2.9325999999999999</v>
      </c>
      <c r="M357" s="57">
        <f t="shared" si="37"/>
        <v>21.229302153867604</v>
      </c>
      <c r="N357" s="61">
        <f t="shared" si="38"/>
        <v>2.9325999999999999</v>
      </c>
      <c r="O357" s="71">
        <v>22.347300019465724</v>
      </c>
      <c r="P357" s="67">
        <f t="shared" si="39"/>
        <v>3.9388000000000001</v>
      </c>
    </row>
    <row r="358" spans="1:16" ht="18.75">
      <c r="A358" s="13">
        <v>550790</v>
      </c>
      <c r="B358" s="14" t="s">
        <v>333</v>
      </c>
      <c r="C358" s="15" t="s">
        <v>2013</v>
      </c>
      <c r="D358" s="16" t="s">
        <v>378</v>
      </c>
      <c r="E358" s="14">
        <v>10</v>
      </c>
      <c r="F358" s="14" t="s">
        <v>1139</v>
      </c>
      <c r="G358" s="17">
        <v>0.85</v>
      </c>
      <c r="H358" s="17">
        <v>0.85</v>
      </c>
      <c r="I358" s="40">
        <v>34.339273793100006</v>
      </c>
      <c r="J358" s="40">
        <v>34.339273793100006</v>
      </c>
      <c r="K358" s="39">
        <f t="shared" si="35"/>
        <v>35.712844744824004</v>
      </c>
      <c r="L358" s="52">
        <f t="shared" si="36"/>
        <v>5.7969999999999997</v>
      </c>
      <c r="M358" s="57">
        <f t="shared" si="37"/>
        <v>38.212743876961689</v>
      </c>
      <c r="N358" s="61">
        <f t="shared" si="38"/>
        <v>5.7969999999999997</v>
      </c>
      <c r="O358" s="71">
        <v>40.242324799384349</v>
      </c>
      <c r="P358" s="67">
        <f t="shared" si="39"/>
        <v>7.7859999999999996</v>
      </c>
    </row>
    <row r="359" spans="1:16" ht="18.75">
      <c r="A359" s="13">
        <v>550900</v>
      </c>
      <c r="B359" s="14" t="s">
        <v>333</v>
      </c>
      <c r="C359" s="15" t="s">
        <v>2014</v>
      </c>
      <c r="D359" s="16" t="s">
        <v>379</v>
      </c>
      <c r="E359" s="14">
        <v>5</v>
      </c>
      <c r="F359" s="14" t="s">
        <v>1139</v>
      </c>
      <c r="G359" s="17">
        <v>17.8</v>
      </c>
      <c r="H359" s="17">
        <v>17.8</v>
      </c>
      <c r="I359" s="40">
        <v>509.5065831989001</v>
      </c>
      <c r="J359" s="40">
        <v>509.5065831989001</v>
      </c>
      <c r="K359" s="39">
        <f t="shared" si="35"/>
        <v>529.88684652685617</v>
      </c>
      <c r="L359" s="52">
        <f t="shared" si="36"/>
        <v>121.39600000000002</v>
      </c>
      <c r="M359" s="57">
        <f t="shared" si="37"/>
        <v>566.97892578373614</v>
      </c>
      <c r="N359" s="61">
        <f t="shared" si="38"/>
        <v>121.39600000000002</v>
      </c>
      <c r="O359" s="71">
        <v>596.84310987022445</v>
      </c>
      <c r="P359" s="67">
        <f t="shared" si="39"/>
        <v>163.048</v>
      </c>
    </row>
    <row r="360" spans="1:16" ht="18.75">
      <c r="A360" s="13">
        <v>550910</v>
      </c>
      <c r="B360" s="14" t="s">
        <v>333</v>
      </c>
      <c r="C360" s="15" t="s">
        <v>2015</v>
      </c>
      <c r="D360" s="16" t="s">
        <v>380</v>
      </c>
      <c r="E360" s="14">
        <v>5</v>
      </c>
      <c r="F360" s="14" t="s">
        <v>1139</v>
      </c>
      <c r="G360" s="17">
        <v>21.35</v>
      </c>
      <c r="H360" s="17">
        <v>21.35</v>
      </c>
      <c r="I360" s="40">
        <v>611.10626347760001</v>
      </c>
      <c r="J360" s="40">
        <v>611.10626347760001</v>
      </c>
      <c r="K360" s="39">
        <f t="shared" si="35"/>
        <v>635.55051401670403</v>
      </c>
      <c r="L360" s="52">
        <f t="shared" si="36"/>
        <v>145.60700000000003</v>
      </c>
      <c r="M360" s="57">
        <f t="shared" si="37"/>
        <v>680.03904999787335</v>
      </c>
      <c r="N360" s="61">
        <f t="shared" si="38"/>
        <v>145.60700000000003</v>
      </c>
      <c r="O360" s="71">
        <v>715.8337089959283</v>
      </c>
      <c r="P360" s="67">
        <f t="shared" si="39"/>
        <v>195.566</v>
      </c>
    </row>
    <row r="361" spans="1:16" ht="18.75">
      <c r="A361" s="13">
        <v>550920</v>
      </c>
      <c r="B361" s="14" t="s">
        <v>333</v>
      </c>
      <c r="C361" s="15" t="s">
        <v>2016</v>
      </c>
      <c r="D361" s="16" t="s">
        <v>381</v>
      </c>
      <c r="E361" s="14">
        <v>5</v>
      </c>
      <c r="F361" s="14" t="s">
        <v>1139</v>
      </c>
      <c r="G361" s="17">
        <v>28.5</v>
      </c>
      <c r="H361" s="17">
        <v>28.5</v>
      </c>
      <c r="I361" s="40">
        <v>815.78004057610019</v>
      </c>
      <c r="J361" s="40">
        <v>815.78004057610019</v>
      </c>
      <c r="K361" s="39">
        <f t="shared" si="35"/>
        <v>848.41124219914423</v>
      </c>
      <c r="L361" s="52">
        <f t="shared" si="36"/>
        <v>194.37</v>
      </c>
      <c r="M361" s="57">
        <f t="shared" si="37"/>
        <v>907.80002915308432</v>
      </c>
      <c r="N361" s="61">
        <f t="shared" si="38"/>
        <v>194.37</v>
      </c>
      <c r="O361" s="71">
        <v>955.60456321530262</v>
      </c>
      <c r="P361" s="67">
        <f t="shared" si="39"/>
        <v>261.06</v>
      </c>
    </row>
    <row r="362" spans="1:16" ht="18.75">
      <c r="A362" s="13">
        <v>550930</v>
      </c>
      <c r="B362" s="14" t="s">
        <v>333</v>
      </c>
      <c r="C362" s="15" t="s">
        <v>2017</v>
      </c>
      <c r="D362" s="16" t="s">
        <v>382</v>
      </c>
      <c r="E362" s="14">
        <v>2</v>
      </c>
      <c r="F362" s="14" t="s">
        <v>1139</v>
      </c>
      <c r="G362" s="17">
        <v>35.6</v>
      </c>
      <c r="H362" s="17">
        <v>35.6</v>
      </c>
      <c r="I362" s="40">
        <v>1019.0019113097002</v>
      </c>
      <c r="J362" s="40">
        <v>1019.0019113097002</v>
      </c>
      <c r="K362" s="39">
        <f t="shared" si="35"/>
        <v>1059.7619877620882</v>
      </c>
      <c r="L362" s="52">
        <f t="shared" si="36"/>
        <v>242.79200000000003</v>
      </c>
      <c r="M362" s="57">
        <f t="shared" si="37"/>
        <v>1133.9453269054345</v>
      </c>
      <c r="N362" s="61">
        <f t="shared" si="38"/>
        <v>242.79200000000003</v>
      </c>
      <c r="O362" s="71">
        <v>1193.6484839050672</v>
      </c>
      <c r="P362" s="67">
        <f t="shared" si="39"/>
        <v>326.096</v>
      </c>
    </row>
    <row r="363" spans="1:16" ht="18.75">
      <c r="A363" s="13">
        <v>550940</v>
      </c>
      <c r="B363" s="14" t="s">
        <v>333</v>
      </c>
      <c r="C363" s="15" t="s">
        <v>2018</v>
      </c>
      <c r="D363" s="16" t="s">
        <v>383</v>
      </c>
      <c r="E363" s="14">
        <v>2</v>
      </c>
      <c r="F363" s="14" t="s">
        <v>1139</v>
      </c>
      <c r="G363" s="17">
        <v>42.8</v>
      </c>
      <c r="H363" s="17">
        <v>42.8</v>
      </c>
      <c r="I363" s="40">
        <v>1225.0938295088001</v>
      </c>
      <c r="J363" s="40">
        <v>1225.0938295088001</v>
      </c>
      <c r="K363" s="39">
        <f t="shared" si="35"/>
        <v>1274.0975826891522</v>
      </c>
      <c r="L363" s="52">
        <f t="shared" si="36"/>
        <v>291.89600000000002</v>
      </c>
      <c r="M363" s="57">
        <f t="shared" si="37"/>
        <v>1363.2844134773929</v>
      </c>
      <c r="N363" s="61">
        <f t="shared" si="38"/>
        <v>291.89600000000002</v>
      </c>
      <c r="O363" s="71">
        <v>1435.0609249523075</v>
      </c>
      <c r="P363" s="67">
        <f t="shared" si="39"/>
        <v>392.048</v>
      </c>
    </row>
    <row r="364" spans="1:16" ht="18.75">
      <c r="A364" s="13">
        <v>550950</v>
      </c>
      <c r="B364" s="14" t="s">
        <v>333</v>
      </c>
      <c r="C364" s="15" t="s">
        <v>2019</v>
      </c>
      <c r="D364" s="16" t="s">
        <v>384</v>
      </c>
      <c r="E364" s="14">
        <v>2</v>
      </c>
      <c r="F364" s="14" t="s">
        <v>1139</v>
      </c>
      <c r="G364" s="17">
        <v>57</v>
      </c>
      <c r="H364" s="17">
        <v>57</v>
      </c>
      <c r="I364" s="40">
        <v>1662.3314920176001</v>
      </c>
      <c r="J364" s="40">
        <v>1662.3314920176001</v>
      </c>
      <c r="K364" s="39">
        <f t="shared" si="35"/>
        <v>1728.8247516983042</v>
      </c>
      <c r="L364" s="52">
        <f t="shared" si="36"/>
        <v>388.74</v>
      </c>
      <c r="M364" s="57">
        <f t="shared" si="37"/>
        <v>1849.8424843171856</v>
      </c>
      <c r="N364" s="61">
        <f t="shared" si="38"/>
        <v>388.74</v>
      </c>
      <c r="O364" s="71">
        <v>1947.2335991458558</v>
      </c>
      <c r="P364" s="67">
        <f t="shared" si="39"/>
        <v>522.12</v>
      </c>
    </row>
    <row r="365" spans="1:16" ht="18.75">
      <c r="A365" s="13">
        <v>550970</v>
      </c>
      <c r="B365" s="14" t="s">
        <v>333</v>
      </c>
      <c r="C365" s="15" t="s">
        <v>2020</v>
      </c>
      <c r="D365" s="16" t="s">
        <v>385</v>
      </c>
      <c r="E365" s="14">
        <v>5</v>
      </c>
      <c r="F365" s="14" t="s">
        <v>1139</v>
      </c>
      <c r="G365" s="17">
        <v>10.69</v>
      </c>
      <c r="H365" s="17">
        <v>10.69</v>
      </c>
      <c r="I365" s="40">
        <v>305.99208017469999</v>
      </c>
      <c r="J365" s="40">
        <v>305.99208017469999</v>
      </c>
      <c r="K365" s="39">
        <f t="shared" si="35"/>
        <v>318.23176338168798</v>
      </c>
      <c r="L365" s="52">
        <f t="shared" si="36"/>
        <v>72.905799999999999</v>
      </c>
      <c r="M365" s="57">
        <f t="shared" si="37"/>
        <v>340.50798681840615</v>
      </c>
      <c r="N365" s="61">
        <f t="shared" si="38"/>
        <v>72.905799999999999</v>
      </c>
      <c r="O365" s="71">
        <v>358.43893702471462</v>
      </c>
      <c r="P365" s="67">
        <f t="shared" si="39"/>
        <v>97.920400000000001</v>
      </c>
    </row>
    <row r="366" spans="1:16" ht="19.5" thickBot="1">
      <c r="A366" s="13">
        <v>550980</v>
      </c>
      <c r="B366" s="14" t="s">
        <v>333</v>
      </c>
      <c r="C366" s="15" t="s">
        <v>2021</v>
      </c>
      <c r="D366" s="16" t="s">
        <v>386</v>
      </c>
      <c r="E366" s="14">
        <v>5</v>
      </c>
      <c r="F366" s="14" t="s">
        <v>1139</v>
      </c>
      <c r="G366" s="17">
        <v>14.25</v>
      </c>
      <c r="H366" s="17">
        <v>14.25</v>
      </c>
      <c r="I366" s="40">
        <v>407.88439274400008</v>
      </c>
      <c r="J366" s="40">
        <v>407.88439274400008</v>
      </c>
      <c r="K366" s="39">
        <f t="shared" si="35"/>
        <v>424.1997684537601</v>
      </c>
      <c r="L366" s="52">
        <f t="shared" si="36"/>
        <v>97.185000000000002</v>
      </c>
      <c r="M366" s="57">
        <f t="shared" si="37"/>
        <v>453.89375224552333</v>
      </c>
      <c r="N366" s="61">
        <f t="shared" si="38"/>
        <v>97.185000000000002</v>
      </c>
      <c r="O366" s="71">
        <v>477.80182734868379</v>
      </c>
      <c r="P366" s="67">
        <f t="shared" si="39"/>
        <v>130.53</v>
      </c>
    </row>
    <row r="367" spans="1:16" ht="21" thickBot="1">
      <c r="A367" s="7" t="s">
        <v>387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6"/>
      <c r="P367" s="2"/>
    </row>
    <row r="368" spans="1:16" ht="18.75">
      <c r="A368" s="8">
        <v>551000</v>
      </c>
      <c r="B368" s="9" t="s">
        <v>21</v>
      </c>
      <c r="C368" s="10" t="s">
        <v>2022</v>
      </c>
      <c r="D368" s="11" t="s">
        <v>388</v>
      </c>
      <c r="E368" s="9">
        <v>1</v>
      </c>
      <c r="F368" s="9" t="s">
        <v>1139</v>
      </c>
      <c r="G368" s="12">
        <v>1.86</v>
      </c>
      <c r="H368" s="12">
        <v>0</v>
      </c>
      <c r="I368" s="45">
        <f>J368*1.02</f>
        <v>119.141410387836</v>
      </c>
      <c r="J368" s="40">
        <v>116.80530430180001</v>
      </c>
      <c r="K368" s="39">
        <f t="shared" si="35"/>
        <v>123.90706680334945</v>
      </c>
      <c r="L368" s="52">
        <f t="shared" si="36"/>
        <v>0</v>
      </c>
      <c r="M368" s="57">
        <f>K368*1.12</f>
        <v>138.77591481975139</v>
      </c>
      <c r="N368" s="61">
        <f t="shared" si="38"/>
        <v>0</v>
      </c>
      <c r="O368" s="71">
        <v>151.81059127365967</v>
      </c>
      <c r="P368" s="67">
        <f t="shared" si="39"/>
        <v>0</v>
      </c>
    </row>
    <row r="369" spans="1:16" ht="18.75">
      <c r="A369" s="13">
        <v>551010</v>
      </c>
      <c r="B369" s="14" t="s">
        <v>21</v>
      </c>
      <c r="C369" s="15" t="s">
        <v>2023</v>
      </c>
      <c r="D369" s="16" t="s">
        <v>389</v>
      </c>
      <c r="E369" s="14">
        <v>1</v>
      </c>
      <c r="F369" s="14" t="s">
        <v>1139</v>
      </c>
      <c r="G369" s="17">
        <v>2.9</v>
      </c>
      <c r="H369" s="12">
        <v>0</v>
      </c>
      <c r="I369" s="45">
        <f t="shared" ref="I369:I390" si="40">J369*1.02</f>
        <v>145.52288669071206</v>
      </c>
      <c r="J369" s="40">
        <v>142.66949675560005</v>
      </c>
      <c r="K369" s="39">
        <f t="shared" si="35"/>
        <v>151.34380215834054</v>
      </c>
      <c r="L369" s="52">
        <f t="shared" si="36"/>
        <v>0</v>
      </c>
      <c r="M369" s="57">
        <f t="shared" ref="M369:M390" si="41">K369*1.12</f>
        <v>169.50505841734142</v>
      </c>
      <c r="N369" s="61">
        <f t="shared" si="38"/>
        <v>0</v>
      </c>
      <c r="O369" s="71">
        <v>185.42974647034524</v>
      </c>
      <c r="P369" s="67">
        <f t="shared" si="39"/>
        <v>0</v>
      </c>
    </row>
    <row r="370" spans="1:16" ht="18.75">
      <c r="A370" s="13">
        <v>551020</v>
      </c>
      <c r="B370" s="14" t="s">
        <v>21</v>
      </c>
      <c r="C370" s="15" t="s">
        <v>2024</v>
      </c>
      <c r="D370" s="16" t="s">
        <v>390</v>
      </c>
      <c r="E370" s="14">
        <v>1</v>
      </c>
      <c r="F370" s="14" t="s">
        <v>1139</v>
      </c>
      <c r="G370" s="17">
        <v>1.9219999999999999</v>
      </c>
      <c r="H370" s="12">
        <v>0</v>
      </c>
      <c r="I370" s="45">
        <f t="shared" si="40"/>
        <v>134.86927049877599</v>
      </c>
      <c r="J370" s="40">
        <v>132.2247749988</v>
      </c>
      <c r="K370" s="39">
        <f t="shared" si="35"/>
        <v>140.26404131872704</v>
      </c>
      <c r="L370" s="52">
        <f t="shared" si="36"/>
        <v>0</v>
      </c>
      <c r="M370" s="57">
        <f t="shared" si="41"/>
        <v>157.09572627697429</v>
      </c>
      <c r="N370" s="61">
        <f t="shared" si="38"/>
        <v>0</v>
      </c>
      <c r="O370" s="71">
        <v>171.85352684122751</v>
      </c>
      <c r="P370" s="67">
        <f t="shared" si="39"/>
        <v>0</v>
      </c>
    </row>
    <row r="371" spans="1:16" ht="18.75">
      <c r="A371" s="13">
        <v>551060</v>
      </c>
      <c r="B371" s="14" t="s">
        <v>21</v>
      </c>
      <c r="C371" s="15" t="s">
        <v>2025</v>
      </c>
      <c r="D371" s="16" t="s">
        <v>391</v>
      </c>
      <c r="E371" s="14">
        <v>1</v>
      </c>
      <c r="F371" s="14" t="s">
        <v>1139</v>
      </c>
      <c r="G371" s="17">
        <v>1.8120000000000001</v>
      </c>
      <c r="H371" s="12">
        <v>0</v>
      </c>
      <c r="I371" s="45">
        <f t="shared" si="40"/>
        <v>121.34560684134001</v>
      </c>
      <c r="J371" s="40">
        <v>118.96628121700002</v>
      </c>
      <c r="K371" s="39">
        <f t="shared" si="35"/>
        <v>126.19943111499362</v>
      </c>
      <c r="L371" s="52">
        <f t="shared" si="36"/>
        <v>0</v>
      </c>
      <c r="M371" s="57">
        <f t="shared" si="41"/>
        <v>141.34336284879285</v>
      </c>
      <c r="N371" s="61">
        <f t="shared" si="38"/>
        <v>0</v>
      </c>
      <c r="O371" s="71">
        <v>154.61271584364542</v>
      </c>
      <c r="P371" s="67">
        <f t="shared" si="39"/>
        <v>0</v>
      </c>
    </row>
    <row r="372" spans="1:16" ht="18.75">
      <c r="A372" s="13">
        <v>551070</v>
      </c>
      <c r="B372" s="14" t="s">
        <v>21</v>
      </c>
      <c r="C372" s="15" t="s">
        <v>2026</v>
      </c>
      <c r="D372" s="16" t="s">
        <v>392</v>
      </c>
      <c r="E372" s="14">
        <v>1</v>
      </c>
      <c r="F372" s="14" t="s">
        <v>1139</v>
      </c>
      <c r="G372" s="17">
        <v>2.8079999999999998</v>
      </c>
      <c r="H372" s="12">
        <v>0</v>
      </c>
      <c r="I372" s="45">
        <f t="shared" si="40"/>
        <v>167.94369749119801</v>
      </c>
      <c r="J372" s="40">
        <v>164.65068381489999</v>
      </c>
      <c r="K372" s="39">
        <f t="shared" si="35"/>
        <v>174.66144539084593</v>
      </c>
      <c r="L372" s="52">
        <f t="shared" si="36"/>
        <v>0</v>
      </c>
      <c r="M372" s="57">
        <f t="shared" si="41"/>
        <v>195.62081883774746</v>
      </c>
      <c r="N372" s="61">
        <f t="shared" si="38"/>
        <v>0</v>
      </c>
      <c r="O372" s="71">
        <v>213.99633394111169</v>
      </c>
      <c r="P372" s="67">
        <f t="shared" si="39"/>
        <v>0</v>
      </c>
    </row>
    <row r="373" spans="1:16" ht="18.75">
      <c r="A373" s="13">
        <v>551080</v>
      </c>
      <c r="B373" s="14" t="s">
        <v>21</v>
      </c>
      <c r="C373" s="15" t="s">
        <v>2027</v>
      </c>
      <c r="D373" s="16" t="s">
        <v>393</v>
      </c>
      <c r="E373" s="14">
        <v>1</v>
      </c>
      <c r="F373" s="14" t="s">
        <v>1139</v>
      </c>
      <c r="G373" s="17">
        <v>1.88</v>
      </c>
      <c r="H373" s="12">
        <v>0</v>
      </c>
      <c r="I373" s="45">
        <f t="shared" si="40"/>
        <v>152.81280725308204</v>
      </c>
      <c r="J373" s="40">
        <v>149.81647769910003</v>
      </c>
      <c r="K373" s="39">
        <f t="shared" si="35"/>
        <v>158.92531954320532</v>
      </c>
      <c r="L373" s="52">
        <f t="shared" si="36"/>
        <v>0</v>
      </c>
      <c r="M373" s="57">
        <f t="shared" si="41"/>
        <v>177.99635788838998</v>
      </c>
      <c r="N373" s="61">
        <f t="shared" si="38"/>
        <v>0</v>
      </c>
      <c r="O373" s="71">
        <v>194.71489914945192</v>
      </c>
      <c r="P373" s="67">
        <f t="shared" si="39"/>
        <v>0</v>
      </c>
    </row>
    <row r="374" spans="1:16" ht="18.75">
      <c r="A374" s="13">
        <v>551090</v>
      </c>
      <c r="B374" s="14" t="s">
        <v>21</v>
      </c>
      <c r="C374" s="15" t="s">
        <v>2028</v>
      </c>
      <c r="D374" s="16" t="s">
        <v>394</v>
      </c>
      <c r="E374" s="14">
        <v>1</v>
      </c>
      <c r="F374" s="14" t="s">
        <v>1139</v>
      </c>
      <c r="G374" s="17">
        <v>2.9</v>
      </c>
      <c r="H374" s="12">
        <v>0</v>
      </c>
      <c r="I374" s="45">
        <f t="shared" si="40"/>
        <v>240.69366064669205</v>
      </c>
      <c r="J374" s="40">
        <v>235.97417710460005</v>
      </c>
      <c r="K374" s="39">
        <f t="shared" si="35"/>
        <v>250.32140707255974</v>
      </c>
      <c r="L374" s="52">
        <f t="shared" si="36"/>
        <v>0</v>
      </c>
      <c r="M374" s="57">
        <f t="shared" si="41"/>
        <v>280.35997592126694</v>
      </c>
      <c r="N374" s="61">
        <f t="shared" si="38"/>
        <v>0</v>
      </c>
      <c r="O374" s="71">
        <v>306.68717231679096</v>
      </c>
      <c r="P374" s="67">
        <f t="shared" si="39"/>
        <v>0</v>
      </c>
    </row>
    <row r="375" spans="1:16" ht="18.75">
      <c r="A375" s="13">
        <v>551151</v>
      </c>
      <c r="B375" s="14" t="s">
        <v>21</v>
      </c>
      <c r="C375" s="15" t="s">
        <v>2029</v>
      </c>
      <c r="D375" s="16" t="s">
        <v>395</v>
      </c>
      <c r="E375" s="14">
        <v>1</v>
      </c>
      <c r="F375" s="14" t="s">
        <v>1139</v>
      </c>
      <c r="G375" s="17">
        <v>0.29599999999999999</v>
      </c>
      <c r="H375" s="12">
        <v>0</v>
      </c>
      <c r="I375" s="45">
        <f t="shared" si="40"/>
        <v>64.805671770990017</v>
      </c>
      <c r="J375" s="40">
        <v>63.534972324500011</v>
      </c>
      <c r="K375" s="39">
        <f t="shared" si="35"/>
        <v>67.397898641829613</v>
      </c>
      <c r="L375" s="52">
        <f t="shared" si="36"/>
        <v>0</v>
      </c>
      <c r="M375" s="57">
        <f t="shared" si="41"/>
        <v>75.485646478849176</v>
      </c>
      <c r="N375" s="61">
        <f t="shared" si="38"/>
        <v>0</v>
      </c>
      <c r="O375" s="71">
        <v>82.576100722909672</v>
      </c>
      <c r="P375" s="67">
        <f t="shared" si="39"/>
        <v>0</v>
      </c>
    </row>
    <row r="376" spans="1:16" ht="18.75">
      <c r="A376" s="13">
        <v>551181</v>
      </c>
      <c r="B376" s="14" t="s">
        <v>21</v>
      </c>
      <c r="C376" s="15" t="s">
        <v>2030</v>
      </c>
      <c r="D376" s="16" t="s">
        <v>396</v>
      </c>
      <c r="E376" s="14">
        <v>1</v>
      </c>
      <c r="F376" s="14" t="s">
        <v>1139</v>
      </c>
      <c r="G376" s="17">
        <v>0.26</v>
      </c>
      <c r="H376" s="12">
        <v>0</v>
      </c>
      <c r="I376" s="45">
        <f t="shared" si="40"/>
        <v>65.218958606021999</v>
      </c>
      <c r="J376" s="40">
        <v>63.940155496100004</v>
      </c>
      <c r="K376" s="39">
        <f t="shared" si="35"/>
        <v>67.827716950262882</v>
      </c>
      <c r="L376" s="52">
        <f t="shared" si="36"/>
        <v>0</v>
      </c>
      <c r="M376" s="57">
        <f t="shared" si="41"/>
        <v>75.967042984294437</v>
      </c>
      <c r="N376" s="61">
        <f t="shared" si="38"/>
        <v>0</v>
      </c>
      <c r="O376" s="71">
        <v>83.100463937326396</v>
      </c>
      <c r="P376" s="67">
        <f t="shared" si="39"/>
        <v>0</v>
      </c>
    </row>
    <row r="377" spans="1:16" ht="18.75">
      <c r="A377" s="13">
        <v>551190</v>
      </c>
      <c r="B377" s="14" t="s">
        <v>21</v>
      </c>
      <c r="C377" s="15" t="s">
        <v>2031</v>
      </c>
      <c r="D377" s="16" t="s">
        <v>397</v>
      </c>
      <c r="E377" s="14">
        <v>2</v>
      </c>
      <c r="F377" s="14" t="s">
        <v>1139</v>
      </c>
      <c r="G377" s="17">
        <v>9.8000000000000004E-2</v>
      </c>
      <c r="H377" s="12">
        <v>0</v>
      </c>
      <c r="I377" s="45">
        <f t="shared" si="40"/>
        <v>33.143308131594004</v>
      </c>
      <c r="J377" s="40">
        <v>32.493439344700001</v>
      </c>
      <c r="K377" s="39">
        <f t="shared" si="35"/>
        <v>34.469040456857769</v>
      </c>
      <c r="L377" s="52">
        <f t="shared" si="36"/>
        <v>0</v>
      </c>
      <c r="M377" s="57">
        <f t="shared" si="41"/>
        <v>38.605325311680708</v>
      </c>
      <c r="N377" s="61">
        <f t="shared" si="38"/>
        <v>0</v>
      </c>
      <c r="O377" s="71">
        <v>42.225526099359165</v>
      </c>
      <c r="P377" s="67">
        <f t="shared" si="39"/>
        <v>0</v>
      </c>
    </row>
    <row r="378" spans="1:16" ht="18.75">
      <c r="A378" s="13">
        <v>551250</v>
      </c>
      <c r="B378" s="14" t="s">
        <v>21</v>
      </c>
      <c r="C378" s="15" t="s">
        <v>2032</v>
      </c>
      <c r="D378" s="16" t="s">
        <v>398</v>
      </c>
      <c r="E378" s="14">
        <v>2</v>
      </c>
      <c r="F378" s="14" t="s">
        <v>1139</v>
      </c>
      <c r="G378" s="17">
        <v>0.28999999999999998</v>
      </c>
      <c r="H378" s="12">
        <v>0</v>
      </c>
      <c r="I378" s="45">
        <f t="shared" si="40"/>
        <v>36.736607558400003</v>
      </c>
      <c r="J378" s="40">
        <v>36.016281920000004</v>
      </c>
      <c r="K378" s="39">
        <f t="shared" si="35"/>
        <v>38.206071860736003</v>
      </c>
      <c r="L378" s="52">
        <f t="shared" si="36"/>
        <v>0</v>
      </c>
      <c r="M378" s="57">
        <f t="shared" si="41"/>
        <v>42.790800484024331</v>
      </c>
      <c r="N378" s="61">
        <f t="shared" si="38"/>
        <v>0</v>
      </c>
      <c r="O378" s="71">
        <v>46.813081322910428</v>
      </c>
      <c r="P378" s="67">
        <f t="shared" si="39"/>
        <v>0</v>
      </c>
    </row>
    <row r="379" spans="1:16" ht="18.75">
      <c r="A379" s="13">
        <v>551260</v>
      </c>
      <c r="B379" s="14" t="s">
        <v>399</v>
      </c>
      <c r="C379" s="15" t="s">
        <v>2033</v>
      </c>
      <c r="D379" s="16" t="s">
        <v>400</v>
      </c>
      <c r="E379" s="14">
        <v>1</v>
      </c>
      <c r="F379" s="14" t="s">
        <v>1139</v>
      </c>
      <c r="G379" s="17">
        <v>1.03</v>
      </c>
      <c r="H379" s="12">
        <v>0</v>
      </c>
      <c r="I379" s="45">
        <f t="shared" si="40"/>
        <v>28.815276553620002</v>
      </c>
      <c r="J379" s="40">
        <v>28.250271131000002</v>
      </c>
      <c r="K379" s="39">
        <f t="shared" si="35"/>
        <v>29.967887615764802</v>
      </c>
      <c r="L379" s="52">
        <f t="shared" si="36"/>
        <v>0</v>
      </c>
      <c r="M379" s="57">
        <f t="shared" si="41"/>
        <v>33.564034129656584</v>
      </c>
      <c r="N379" s="61">
        <f t="shared" si="38"/>
        <v>0</v>
      </c>
      <c r="O379" s="71">
        <v>36.432726960761819</v>
      </c>
      <c r="P379" s="67">
        <f t="shared" si="39"/>
        <v>0</v>
      </c>
    </row>
    <row r="380" spans="1:16" ht="18.75">
      <c r="A380" s="13">
        <v>551280</v>
      </c>
      <c r="B380" s="14" t="s">
        <v>399</v>
      </c>
      <c r="C380" s="15" t="s">
        <v>2034</v>
      </c>
      <c r="D380" s="16" t="s">
        <v>401</v>
      </c>
      <c r="E380" s="14">
        <v>1</v>
      </c>
      <c r="F380" s="14" t="s">
        <v>1139</v>
      </c>
      <c r="G380" s="17">
        <v>8.4</v>
      </c>
      <c r="H380" s="12">
        <v>0</v>
      </c>
      <c r="I380" s="45">
        <f t="shared" si="40"/>
        <v>230.05152464461801</v>
      </c>
      <c r="J380" s="40">
        <v>225.5407104359</v>
      </c>
      <c r="K380" s="39">
        <f t="shared" si="35"/>
        <v>239.25358563040274</v>
      </c>
      <c r="L380" s="52">
        <f t="shared" si="36"/>
        <v>0</v>
      </c>
      <c r="M380" s="57">
        <f t="shared" si="41"/>
        <v>267.96401590605109</v>
      </c>
      <c r="N380" s="61">
        <f t="shared" si="38"/>
        <v>0</v>
      </c>
      <c r="O380" s="71">
        <v>290.91987816557628</v>
      </c>
      <c r="P380" s="67">
        <f t="shared" si="39"/>
        <v>0</v>
      </c>
    </row>
    <row r="381" spans="1:16" ht="18.75">
      <c r="A381" s="13">
        <v>551300</v>
      </c>
      <c r="B381" s="14" t="s">
        <v>21</v>
      </c>
      <c r="C381" s="15" t="s">
        <v>2035</v>
      </c>
      <c r="D381" s="16" t="s">
        <v>402</v>
      </c>
      <c r="E381" s="14">
        <v>10</v>
      </c>
      <c r="F381" s="14" t="s">
        <v>1139</v>
      </c>
      <c r="G381" s="17">
        <v>0.06</v>
      </c>
      <c r="H381" s="12">
        <v>0</v>
      </c>
      <c r="I381" s="45">
        <f t="shared" si="40"/>
        <v>11.617952140344</v>
      </c>
      <c r="J381" s="40">
        <v>11.3901491572</v>
      </c>
      <c r="K381" s="39">
        <f t="shared" si="35"/>
        <v>12.082670225957761</v>
      </c>
      <c r="L381" s="52">
        <f t="shared" si="36"/>
        <v>0</v>
      </c>
      <c r="M381" s="57">
        <f t="shared" si="41"/>
        <v>13.532590653072694</v>
      </c>
      <c r="N381" s="61">
        <f t="shared" si="38"/>
        <v>0</v>
      </c>
      <c r="O381" s="71">
        <v>14.80525080170475</v>
      </c>
      <c r="P381" s="67">
        <f t="shared" si="39"/>
        <v>0</v>
      </c>
    </row>
    <row r="382" spans="1:16" ht="18.75">
      <c r="A382" s="13">
        <v>551311</v>
      </c>
      <c r="B382" s="14" t="s">
        <v>21</v>
      </c>
      <c r="C382" s="15" t="s">
        <v>2036</v>
      </c>
      <c r="D382" s="16" t="s">
        <v>403</v>
      </c>
      <c r="E382" s="14">
        <v>10</v>
      </c>
      <c r="F382" s="14" t="s">
        <v>1139</v>
      </c>
      <c r="G382" s="17">
        <v>9.8000000000000004E-2</v>
      </c>
      <c r="H382" s="12">
        <v>0</v>
      </c>
      <c r="I382" s="45">
        <f t="shared" si="40"/>
        <v>11.078383216830002</v>
      </c>
      <c r="J382" s="40">
        <v>10.861160016500001</v>
      </c>
      <c r="K382" s="39">
        <f t="shared" si="35"/>
        <v>11.521518545503202</v>
      </c>
      <c r="L382" s="52">
        <f t="shared" si="36"/>
        <v>0</v>
      </c>
      <c r="M382" s="57">
        <f t="shared" si="41"/>
        <v>12.904100770963588</v>
      </c>
      <c r="N382" s="61">
        <f t="shared" si="38"/>
        <v>0</v>
      </c>
      <c r="O382" s="71">
        <v>14.114375297894048</v>
      </c>
      <c r="P382" s="67">
        <f t="shared" si="39"/>
        <v>0</v>
      </c>
    </row>
    <row r="383" spans="1:16" ht="18.75">
      <c r="A383" s="13">
        <v>551321</v>
      </c>
      <c r="B383" s="14" t="s">
        <v>21</v>
      </c>
      <c r="C383" s="15" t="s">
        <v>2037</v>
      </c>
      <c r="D383" s="16" t="s">
        <v>404</v>
      </c>
      <c r="E383" s="14">
        <v>10</v>
      </c>
      <c r="F383" s="14" t="s">
        <v>1139</v>
      </c>
      <c r="G383" s="17">
        <v>0.1</v>
      </c>
      <c r="H383" s="12">
        <v>0</v>
      </c>
      <c r="I383" s="45">
        <f t="shared" si="40"/>
        <v>13.443302328402003</v>
      </c>
      <c r="J383" s="40">
        <v>13.179708165100003</v>
      </c>
      <c r="K383" s="39">
        <f t="shared" si="35"/>
        <v>13.981034421538084</v>
      </c>
      <c r="L383" s="52">
        <f t="shared" si="36"/>
        <v>0</v>
      </c>
      <c r="M383" s="57">
        <f t="shared" si="41"/>
        <v>15.658758552122656</v>
      </c>
      <c r="N383" s="61">
        <f t="shared" si="38"/>
        <v>0</v>
      </c>
      <c r="O383" s="71">
        <v>17.126906370438935</v>
      </c>
      <c r="P383" s="67">
        <f t="shared" si="39"/>
        <v>0</v>
      </c>
    </row>
    <row r="384" spans="1:16" ht="18.75">
      <c r="A384" s="13">
        <v>551330</v>
      </c>
      <c r="B384" s="14" t="s">
        <v>399</v>
      </c>
      <c r="C384" s="15" t="s">
        <v>2038</v>
      </c>
      <c r="D384" s="16" t="s">
        <v>405</v>
      </c>
      <c r="E384" s="14">
        <v>10</v>
      </c>
      <c r="F384" s="14" t="s">
        <v>1139</v>
      </c>
      <c r="G384" s="17">
        <v>0.224</v>
      </c>
      <c r="H384" s="12">
        <v>0</v>
      </c>
      <c r="I384" s="45">
        <f t="shared" si="40"/>
        <v>16.829958337692002</v>
      </c>
      <c r="J384" s="40">
        <v>16.499959154600003</v>
      </c>
      <c r="K384" s="39">
        <f t="shared" si="35"/>
        <v>17.503156671199683</v>
      </c>
      <c r="L384" s="52">
        <f t="shared" si="36"/>
        <v>0</v>
      </c>
      <c r="M384" s="57">
        <f t="shared" si="41"/>
        <v>19.603535471743648</v>
      </c>
      <c r="N384" s="61">
        <f t="shared" si="38"/>
        <v>0</v>
      </c>
      <c r="O384" s="71">
        <v>21.280287439470886</v>
      </c>
      <c r="P384" s="67">
        <f t="shared" si="39"/>
        <v>0</v>
      </c>
    </row>
    <row r="385" spans="1:16" ht="19.5" thickBot="1">
      <c r="A385" s="13">
        <v>551350</v>
      </c>
      <c r="B385" s="14" t="s">
        <v>21</v>
      </c>
      <c r="C385" s="15" t="s">
        <v>2039</v>
      </c>
      <c r="D385" s="16" t="s">
        <v>406</v>
      </c>
      <c r="E385" s="14">
        <v>1</v>
      </c>
      <c r="F385" s="14" t="s">
        <v>1139</v>
      </c>
      <c r="G385" s="17">
        <v>0.4</v>
      </c>
      <c r="H385" s="12">
        <v>0</v>
      </c>
      <c r="I385" s="45">
        <f t="shared" si="40"/>
        <v>45.17454710697001</v>
      </c>
      <c r="J385" s="40">
        <v>44.288771673500008</v>
      </c>
      <c r="K385" s="39">
        <f t="shared" si="35"/>
        <v>46.981528991248815</v>
      </c>
      <c r="L385" s="52">
        <f t="shared" si="36"/>
        <v>0</v>
      </c>
      <c r="M385" s="57">
        <f t="shared" si="41"/>
        <v>52.619312470198679</v>
      </c>
      <c r="N385" s="61">
        <f t="shared" si="38"/>
        <v>0</v>
      </c>
      <c r="O385" s="71">
        <v>57.566512608070525</v>
      </c>
      <c r="P385" s="67">
        <f t="shared" si="39"/>
        <v>0</v>
      </c>
    </row>
    <row r="386" spans="1:16" ht="21" thickBot="1">
      <c r="A386" s="7" t="s">
        <v>407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6"/>
      <c r="P386" s="2"/>
    </row>
    <row r="387" spans="1:16" ht="18.75">
      <c r="A387" s="8">
        <v>552050</v>
      </c>
      <c r="B387" s="9" t="s">
        <v>21</v>
      </c>
      <c r="C387" s="10" t="s">
        <v>2040</v>
      </c>
      <c r="D387" s="11" t="s">
        <v>408</v>
      </c>
      <c r="E387" s="9">
        <v>1</v>
      </c>
      <c r="F387" s="9" t="s">
        <v>1139</v>
      </c>
      <c r="G387" s="12">
        <v>0.65</v>
      </c>
      <c r="H387" s="12">
        <v>0</v>
      </c>
      <c r="I387" s="45">
        <f t="shared" si="40"/>
        <v>68.731896703794007</v>
      </c>
      <c r="J387" s="40">
        <v>67.384212454700005</v>
      </c>
      <c r="K387" s="39">
        <f t="shared" si="35"/>
        <v>71.481172571945763</v>
      </c>
      <c r="L387" s="52">
        <f t="shared" si="36"/>
        <v>0</v>
      </c>
      <c r="M387" s="57">
        <f t="shared" si="41"/>
        <v>80.058913280579262</v>
      </c>
      <c r="N387" s="61">
        <f t="shared" si="38"/>
        <v>0</v>
      </c>
      <c r="O387" s="71">
        <v>87.576642494081483</v>
      </c>
      <c r="P387" s="67">
        <f t="shared" si="39"/>
        <v>0</v>
      </c>
    </row>
    <row r="388" spans="1:16" ht="18.75">
      <c r="A388" s="13">
        <v>552070</v>
      </c>
      <c r="B388" s="14" t="s">
        <v>21</v>
      </c>
      <c r="C388" s="15" t="s">
        <v>2041</v>
      </c>
      <c r="D388" s="16" t="s">
        <v>409</v>
      </c>
      <c r="E388" s="14">
        <v>1</v>
      </c>
      <c r="F388" s="14" t="s">
        <v>1139</v>
      </c>
      <c r="G388" s="17">
        <v>0.62</v>
      </c>
      <c r="H388" s="12">
        <v>0</v>
      </c>
      <c r="I388" s="45">
        <f t="shared" si="40"/>
        <v>68.731896703794007</v>
      </c>
      <c r="J388" s="40">
        <v>67.384212454700005</v>
      </c>
      <c r="K388" s="39">
        <f t="shared" si="35"/>
        <v>71.481172571945763</v>
      </c>
      <c r="L388" s="52">
        <f t="shared" si="36"/>
        <v>0</v>
      </c>
      <c r="M388" s="57">
        <f t="shared" si="41"/>
        <v>80.058913280579262</v>
      </c>
      <c r="N388" s="61">
        <f t="shared" si="38"/>
        <v>0</v>
      </c>
      <c r="O388" s="71">
        <v>87.576642494081483</v>
      </c>
      <c r="P388" s="67">
        <f t="shared" si="39"/>
        <v>0</v>
      </c>
    </row>
    <row r="389" spans="1:16" ht="18.75">
      <c r="A389" s="13">
        <v>552200</v>
      </c>
      <c r="B389" s="14" t="s">
        <v>410</v>
      </c>
      <c r="C389" s="15" t="s">
        <v>2042</v>
      </c>
      <c r="D389" s="16" t="s">
        <v>411</v>
      </c>
      <c r="E389" s="14">
        <v>20</v>
      </c>
      <c r="F389" s="14" t="s">
        <v>1139</v>
      </c>
      <c r="G389" s="17">
        <v>5.0000000000000001E-3</v>
      </c>
      <c r="H389" s="12">
        <v>0</v>
      </c>
      <c r="I389" s="45">
        <f t="shared" si="40"/>
        <v>1.09061803689</v>
      </c>
      <c r="J389" s="40">
        <v>1.0692333695</v>
      </c>
      <c r="K389" s="39">
        <f t="shared" si="35"/>
        <v>1.1342427583656001</v>
      </c>
      <c r="L389" s="52">
        <f t="shared" si="36"/>
        <v>0</v>
      </c>
      <c r="M389" s="57">
        <f t="shared" si="41"/>
        <v>1.2703518893694723</v>
      </c>
      <c r="N389" s="61">
        <f t="shared" si="38"/>
        <v>0</v>
      </c>
      <c r="O389" s="71">
        <v>1.4214034150780783</v>
      </c>
      <c r="P389" s="67">
        <f t="shared" si="39"/>
        <v>0</v>
      </c>
    </row>
    <row r="390" spans="1:16" ht="19.5" thickBot="1">
      <c r="A390" s="13">
        <v>552220</v>
      </c>
      <c r="B390" s="14" t="s">
        <v>410</v>
      </c>
      <c r="C390" s="15" t="s">
        <v>2043</v>
      </c>
      <c r="D390" s="16" t="s">
        <v>412</v>
      </c>
      <c r="E390" s="14">
        <v>20</v>
      </c>
      <c r="F390" s="14" t="s">
        <v>1139</v>
      </c>
      <c r="G390" s="17">
        <v>1.7000000000000001E-2</v>
      </c>
      <c r="H390" s="12">
        <v>0</v>
      </c>
      <c r="I390" s="45">
        <f t="shared" si="40"/>
        <v>1.480944492198</v>
      </c>
      <c r="J390" s="40">
        <v>1.4519063648999999</v>
      </c>
      <c r="K390" s="39">
        <f t="shared" si="35"/>
        <v>1.5401822718859199</v>
      </c>
      <c r="L390" s="52">
        <f t="shared" si="36"/>
        <v>0</v>
      </c>
      <c r="M390" s="57">
        <f t="shared" si="41"/>
        <v>1.7250041445122304</v>
      </c>
      <c r="N390" s="61">
        <f t="shared" si="38"/>
        <v>0</v>
      </c>
      <c r="O390" s="71">
        <v>1.9249363321883797</v>
      </c>
      <c r="P390" s="67">
        <f t="shared" si="39"/>
        <v>0</v>
      </c>
    </row>
    <row r="391" spans="1:16" ht="21" thickBot="1">
      <c r="A391" s="7" t="s">
        <v>413</v>
      </c>
      <c r="B391" s="2"/>
      <c r="C391" s="2"/>
      <c r="D391" s="2"/>
      <c r="E391" s="2"/>
      <c r="F391" s="2"/>
      <c r="G391" s="2"/>
      <c r="H391" s="35"/>
      <c r="I391" s="35"/>
      <c r="J391" s="35"/>
      <c r="K391" s="35"/>
      <c r="L391" s="35"/>
      <c r="M391" s="35"/>
      <c r="N391" s="35"/>
      <c r="O391" s="36"/>
      <c r="P391" s="35"/>
    </row>
    <row r="392" spans="1:16" ht="18.75">
      <c r="A392" s="8">
        <v>553020</v>
      </c>
      <c r="B392" s="9" t="s">
        <v>414</v>
      </c>
      <c r="C392" s="10" t="s">
        <v>1140</v>
      </c>
      <c r="D392" s="11" t="s">
        <v>415</v>
      </c>
      <c r="E392" s="9">
        <v>3</v>
      </c>
      <c r="F392" s="9" t="s">
        <v>1139</v>
      </c>
      <c r="G392" s="34">
        <v>0.31900000000000001</v>
      </c>
      <c r="H392" s="34">
        <v>0</v>
      </c>
      <c r="I392" s="48">
        <f>J392*1.02</f>
        <v>10.538814293315999</v>
      </c>
      <c r="J392" s="43">
        <v>10.332170875799999</v>
      </c>
      <c r="K392" s="39">
        <f t="shared" ref="K392:K415" si="42">I392*1.04</f>
        <v>10.960366865048639</v>
      </c>
      <c r="L392" s="52">
        <f t="shared" ref="L392:L415" si="43">H392*6.82</f>
        <v>0</v>
      </c>
      <c r="M392" s="57">
        <f>K392*1.12</f>
        <v>12.275610888854477</v>
      </c>
      <c r="N392" s="61">
        <f t="shared" ref="N392:N415" si="44">H392*6.82</f>
        <v>0</v>
      </c>
      <c r="O392" s="71">
        <v>13.321442315509046</v>
      </c>
      <c r="P392" s="67">
        <f t="shared" ref="P392:P415" si="45">H392*9.16</f>
        <v>0</v>
      </c>
    </row>
    <row r="393" spans="1:16" ht="18.75">
      <c r="A393" s="13">
        <v>553030</v>
      </c>
      <c r="B393" s="14" t="s">
        <v>414</v>
      </c>
      <c r="C393" s="15" t="s">
        <v>1141</v>
      </c>
      <c r="D393" s="16" t="s">
        <v>416</v>
      </c>
      <c r="E393" s="14">
        <v>3</v>
      </c>
      <c r="F393" s="14" t="s">
        <v>1139</v>
      </c>
      <c r="G393" s="33">
        <v>0.36199999999999999</v>
      </c>
      <c r="H393" s="33">
        <v>0</v>
      </c>
      <c r="I393" s="48">
        <f t="shared" ref="I393:I434" si="46">J393*1.02</f>
        <v>10.642136002074002</v>
      </c>
      <c r="J393" s="43">
        <v>10.433466668700001</v>
      </c>
      <c r="K393" s="39">
        <f t="shared" si="42"/>
        <v>11.067821442156962</v>
      </c>
      <c r="L393" s="52">
        <f t="shared" si="43"/>
        <v>0</v>
      </c>
      <c r="M393" s="57">
        <f t="shared" ref="M393:M403" si="47">K393*1.12</f>
        <v>12.395960015215799</v>
      </c>
      <c r="N393" s="61">
        <f t="shared" si="44"/>
        <v>0</v>
      </c>
      <c r="O393" s="71">
        <v>13.462097190585895</v>
      </c>
      <c r="P393" s="67">
        <f t="shared" si="45"/>
        <v>0</v>
      </c>
    </row>
    <row r="394" spans="1:16" ht="18.75">
      <c r="A394" s="13">
        <v>553040</v>
      </c>
      <c r="B394" s="14" t="s">
        <v>414</v>
      </c>
      <c r="C394" s="15" t="s">
        <v>1142</v>
      </c>
      <c r="D394" s="16" t="s">
        <v>417</v>
      </c>
      <c r="E394" s="14">
        <v>3</v>
      </c>
      <c r="F394" s="14" t="s">
        <v>1139</v>
      </c>
      <c r="G394" s="33">
        <v>0.41199999999999998</v>
      </c>
      <c r="H394" s="34">
        <v>0</v>
      </c>
      <c r="I394" s="48">
        <f t="shared" si="46"/>
        <v>10.711017141246</v>
      </c>
      <c r="J394" s="43">
        <v>10.5009971973</v>
      </c>
      <c r="K394" s="39">
        <f t="shared" si="42"/>
        <v>11.139457826895841</v>
      </c>
      <c r="L394" s="52">
        <f t="shared" si="43"/>
        <v>0</v>
      </c>
      <c r="M394" s="57">
        <f t="shared" si="47"/>
        <v>12.476192766123344</v>
      </c>
      <c r="N394" s="61">
        <f t="shared" si="44"/>
        <v>0</v>
      </c>
      <c r="O394" s="71">
        <v>13.544662373049922</v>
      </c>
      <c r="P394" s="67">
        <f t="shared" si="45"/>
        <v>0</v>
      </c>
    </row>
    <row r="395" spans="1:16" ht="18.75">
      <c r="A395" s="13">
        <v>553050</v>
      </c>
      <c r="B395" s="14" t="s">
        <v>414</v>
      </c>
      <c r="C395" s="15" t="s">
        <v>1143</v>
      </c>
      <c r="D395" s="16" t="s">
        <v>418</v>
      </c>
      <c r="E395" s="14">
        <v>3</v>
      </c>
      <c r="F395" s="14" t="s">
        <v>1139</v>
      </c>
      <c r="G395" s="33">
        <v>0.432</v>
      </c>
      <c r="H395" s="33">
        <v>0</v>
      </c>
      <c r="I395" s="48">
        <f t="shared" si="46"/>
        <v>10.825819039865999</v>
      </c>
      <c r="J395" s="43">
        <v>10.613548078299999</v>
      </c>
      <c r="K395" s="39">
        <f t="shared" si="42"/>
        <v>11.25885180146064</v>
      </c>
      <c r="L395" s="52">
        <f t="shared" si="43"/>
        <v>0</v>
      </c>
      <c r="M395" s="57">
        <f t="shared" si="47"/>
        <v>12.609914017635917</v>
      </c>
      <c r="N395" s="61">
        <f t="shared" si="44"/>
        <v>0</v>
      </c>
      <c r="O395" s="71">
        <v>13.683026163566279</v>
      </c>
      <c r="P395" s="67">
        <f t="shared" si="45"/>
        <v>0</v>
      </c>
    </row>
    <row r="396" spans="1:16" ht="18.75">
      <c r="A396" s="13">
        <v>553060</v>
      </c>
      <c r="B396" s="14" t="s">
        <v>414</v>
      </c>
      <c r="C396" s="15" t="s">
        <v>1144</v>
      </c>
      <c r="D396" s="16" t="s">
        <v>419</v>
      </c>
      <c r="E396" s="14">
        <v>3</v>
      </c>
      <c r="F396" s="14" t="s">
        <v>1139</v>
      </c>
      <c r="G396" s="33">
        <v>0.49199999999999999</v>
      </c>
      <c r="H396" s="34">
        <v>0</v>
      </c>
      <c r="I396" s="48">
        <f t="shared" si="46"/>
        <v>10.917660558762</v>
      </c>
      <c r="J396" s="43">
        <v>10.703588783099999</v>
      </c>
      <c r="K396" s="39">
        <f t="shared" si="42"/>
        <v>11.354366981112481</v>
      </c>
      <c r="L396" s="52">
        <f t="shared" si="43"/>
        <v>0</v>
      </c>
      <c r="M396" s="57">
        <f t="shared" si="47"/>
        <v>12.716891018845979</v>
      </c>
      <c r="N396" s="61">
        <f t="shared" si="44"/>
        <v>0</v>
      </c>
      <c r="O396" s="71">
        <v>13.80842651699634</v>
      </c>
      <c r="P396" s="67">
        <f t="shared" si="45"/>
        <v>0</v>
      </c>
    </row>
    <row r="397" spans="1:16" ht="18.75">
      <c r="A397" s="13">
        <v>553070</v>
      </c>
      <c r="B397" s="14" t="s">
        <v>414</v>
      </c>
      <c r="C397" s="15" t="s">
        <v>1145</v>
      </c>
      <c r="D397" s="16" t="s">
        <v>420</v>
      </c>
      <c r="E397" s="14">
        <v>3</v>
      </c>
      <c r="F397" s="14" t="s">
        <v>1139</v>
      </c>
      <c r="G397" s="33">
        <v>0.64200000000000002</v>
      </c>
      <c r="H397" s="33">
        <v>0</v>
      </c>
      <c r="I397" s="48">
        <f t="shared" si="46"/>
        <v>11.227625685035999</v>
      </c>
      <c r="J397" s="43">
        <v>11.0074761618</v>
      </c>
      <c r="K397" s="39">
        <f t="shared" si="42"/>
        <v>11.67673071243744</v>
      </c>
      <c r="L397" s="52">
        <f t="shared" si="43"/>
        <v>0</v>
      </c>
      <c r="M397" s="57">
        <f t="shared" si="47"/>
        <v>13.077938397929934</v>
      </c>
      <c r="N397" s="61">
        <f t="shared" si="44"/>
        <v>0</v>
      </c>
      <c r="O397" s="71">
        <v>14.194523759077331</v>
      </c>
      <c r="P397" s="67">
        <f t="shared" si="45"/>
        <v>0</v>
      </c>
    </row>
    <row r="398" spans="1:16" ht="18.75">
      <c r="A398" s="13">
        <v>553080</v>
      </c>
      <c r="B398" s="14" t="s">
        <v>414</v>
      </c>
      <c r="C398" s="15" t="s">
        <v>1146</v>
      </c>
      <c r="D398" s="16" t="s">
        <v>421</v>
      </c>
      <c r="E398" s="14">
        <v>10</v>
      </c>
      <c r="F398" s="14" t="s">
        <v>1139</v>
      </c>
      <c r="G398" s="33">
        <v>5.8000000000000003E-2</v>
      </c>
      <c r="H398" s="34">
        <v>0</v>
      </c>
      <c r="I398" s="48">
        <f t="shared" si="46"/>
        <v>32.833343005320003</v>
      </c>
      <c r="J398" s="43">
        <v>32.189551966000003</v>
      </c>
      <c r="K398" s="39">
        <f t="shared" si="42"/>
        <v>34.146676725532807</v>
      </c>
      <c r="L398" s="52">
        <f t="shared" si="43"/>
        <v>0</v>
      </c>
      <c r="M398" s="57">
        <f t="shared" si="47"/>
        <v>38.244277932596745</v>
      </c>
      <c r="N398" s="61">
        <f t="shared" si="44"/>
        <v>0</v>
      </c>
      <c r="O398" s="71">
        <v>41.538645255710492</v>
      </c>
      <c r="P398" s="67">
        <f t="shared" si="45"/>
        <v>0</v>
      </c>
    </row>
    <row r="399" spans="1:16" ht="18.75">
      <c r="A399" s="13">
        <v>553090</v>
      </c>
      <c r="B399" s="14" t="s">
        <v>414</v>
      </c>
      <c r="C399" s="15" t="s">
        <v>1147</v>
      </c>
      <c r="D399" s="16" t="s">
        <v>422</v>
      </c>
      <c r="E399" s="14">
        <v>2</v>
      </c>
      <c r="F399" s="14" t="s">
        <v>1139</v>
      </c>
      <c r="G399" s="33">
        <v>1.45</v>
      </c>
      <c r="H399" s="33">
        <v>0</v>
      </c>
      <c r="I399" s="48">
        <f t="shared" si="46"/>
        <v>569.78478323078411</v>
      </c>
      <c r="J399" s="43">
        <v>558.61253257920009</v>
      </c>
      <c r="K399" s="39">
        <f t="shared" si="42"/>
        <v>592.57617456001549</v>
      </c>
      <c r="L399" s="52">
        <f t="shared" si="43"/>
        <v>0</v>
      </c>
      <c r="M399" s="57">
        <f t="shared" si="47"/>
        <v>663.68531550721741</v>
      </c>
      <c r="N399" s="61">
        <f t="shared" si="44"/>
        <v>0</v>
      </c>
      <c r="O399" s="71">
        <v>720.55425385656304</v>
      </c>
      <c r="P399" s="67">
        <f t="shared" si="45"/>
        <v>0</v>
      </c>
    </row>
    <row r="400" spans="1:16" ht="18.75">
      <c r="A400" s="13">
        <v>553100</v>
      </c>
      <c r="B400" s="14" t="s">
        <v>414</v>
      </c>
      <c r="C400" s="15" t="s">
        <v>1148</v>
      </c>
      <c r="D400" s="16" t="s">
        <v>423</v>
      </c>
      <c r="E400" s="14">
        <v>1</v>
      </c>
      <c r="F400" s="14" t="s">
        <v>1139</v>
      </c>
      <c r="G400" s="33">
        <v>0.84</v>
      </c>
      <c r="H400" s="34">
        <v>0</v>
      </c>
      <c r="I400" s="48">
        <f t="shared" si="46"/>
        <v>65.815928478846018</v>
      </c>
      <c r="J400" s="43">
        <v>64.525420077300012</v>
      </c>
      <c r="K400" s="39">
        <f t="shared" si="42"/>
        <v>68.448565617999861</v>
      </c>
      <c r="L400" s="52">
        <f t="shared" si="43"/>
        <v>0</v>
      </c>
      <c r="M400" s="57">
        <f t="shared" si="47"/>
        <v>76.66239349215985</v>
      </c>
      <c r="N400" s="61">
        <f t="shared" si="44"/>
        <v>0</v>
      </c>
      <c r="O400" s="71">
        <v>83.23123342017422</v>
      </c>
      <c r="P400" s="67">
        <f t="shared" si="45"/>
        <v>0</v>
      </c>
    </row>
    <row r="401" spans="1:16" ht="18.75">
      <c r="A401" s="13">
        <v>553110</v>
      </c>
      <c r="B401" s="14" t="s">
        <v>414</v>
      </c>
      <c r="C401" s="15" t="s">
        <v>1149</v>
      </c>
      <c r="D401" s="16" t="s">
        <v>424</v>
      </c>
      <c r="E401" s="14">
        <v>1</v>
      </c>
      <c r="F401" s="14" t="s">
        <v>1139</v>
      </c>
      <c r="G401" s="33">
        <v>0.92</v>
      </c>
      <c r="H401" s="33">
        <v>0</v>
      </c>
      <c r="I401" s="48">
        <f t="shared" si="46"/>
        <v>67.962723983040021</v>
      </c>
      <c r="J401" s="43">
        <v>66.63012155200002</v>
      </c>
      <c r="K401" s="39">
        <f t="shared" si="42"/>
        <v>70.681232942361618</v>
      </c>
      <c r="L401" s="52">
        <f t="shared" si="43"/>
        <v>0</v>
      </c>
      <c r="M401" s="57">
        <f t="shared" si="47"/>
        <v>79.162980895445017</v>
      </c>
      <c r="N401" s="61">
        <f t="shared" si="44"/>
        <v>0</v>
      </c>
      <c r="O401" s="71">
        <v>85.948843925206589</v>
      </c>
      <c r="P401" s="67">
        <f t="shared" si="45"/>
        <v>0</v>
      </c>
    </row>
    <row r="402" spans="1:16" ht="18.75">
      <c r="A402" s="13">
        <v>553120</v>
      </c>
      <c r="B402" s="14" t="s">
        <v>414</v>
      </c>
      <c r="C402" s="15" t="s">
        <v>1150</v>
      </c>
      <c r="D402" s="16" t="s">
        <v>425</v>
      </c>
      <c r="E402" s="14">
        <v>1</v>
      </c>
      <c r="F402" s="14" t="s">
        <v>1139</v>
      </c>
      <c r="G402" s="33">
        <v>1</v>
      </c>
      <c r="H402" s="34">
        <v>0</v>
      </c>
      <c r="I402" s="48">
        <f t="shared" si="46"/>
        <v>70.20136100613</v>
      </c>
      <c r="J402" s="43">
        <v>68.824863731500002</v>
      </c>
      <c r="K402" s="39">
        <f t="shared" si="42"/>
        <v>73.009415446375201</v>
      </c>
      <c r="L402" s="52">
        <f t="shared" si="43"/>
        <v>0</v>
      </c>
      <c r="M402" s="57">
        <f t="shared" si="47"/>
        <v>81.770545299940238</v>
      </c>
      <c r="N402" s="61">
        <f t="shared" si="44"/>
        <v>0</v>
      </c>
      <c r="O402" s="71">
        <v>88.772572356638022</v>
      </c>
      <c r="P402" s="67">
        <f t="shared" si="45"/>
        <v>0</v>
      </c>
    </row>
    <row r="403" spans="1:16" ht="18.75">
      <c r="A403" s="13">
        <v>553150</v>
      </c>
      <c r="B403" s="14" t="s">
        <v>426</v>
      </c>
      <c r="C403" s="15" t="s">
        <v>1151</v>
      </c>
      <c r="D403" s="16" t="s">
        <v>427</v>
      </c>
      <c r="E403" s="14">
        <v>10</v>
      </c>
      <c r="F403" s="14" t="s">
        <v>1139</v>
      </c>
      <c r="G403" s="33">
        <v>0.1</v>
      </c>
      <c r="H403" s="33">
        <v>0</v>
      </c>
      <c r="I403" s="48">
        <f t="shared" si="46"/>
        <v>13.07627062728</v>
      </c>
      <c r="J403" s="43">
        <v>12.819873163999999</v>
      </c>
      <c r="K403" s="39">
        <f t="shared" si="42"/>
        <v>13.5993214523712</v>
      </c>
      <c r="L403" s="52">
        <f t="shared" si="43"/>
        <v>0</v>
      </c>
      <c r="M403" s="57">
        <f t="shared" si="47"/>
        <v>15.231240026655746</v>
      </c>
      <c r="N403" s="61">
        <f t="shared" si="44"/>
        <v>0</v>
      </c>
      <c r="O403" s="71">
        <v>16.665171812304422</v>
      </c>
      <c r="P403" s="67">
        <f t="shared" si="45"/>
        <v>0</v>
      </c>
    </row>
    <row r="404" spans="1:16" ht="18.75">
      <c r="A404" s="13">
        <v>553151</v>
      </c>
      <c r="B404" s="14" t="s">
        <v>426</v>
      </c>
      <c r="C404" s="15" t="s">
        <v>1152</v>
      </c>
      <c r="D404" s="16" t="s">
        <v>428</v>
      </c>
      <c r="E404" s="14">
        <v>10</v>
      </c>
      <c r="F404" s="14" t="s">
        <v>1139</v>
      </c>
      <c r="G404" s="33">
        <v>0.16</v>
      </c>
      <c r="H404" s="34">
        <v>0</v>
      </c>
      <c r="I404" s="48">
        <f t="shared" si="46"/>
        <v>18.053991784920001</v>
      </c>
      <c r="J404" s="43">
        <v>17.699991946000001</v>
      </c>
      <c r="K404" s="39">
        <f t="shared" si="42"/>
        <v>18.7761514563168</v>
      </c>
      <c r="L404" s="52">
        <f t="shared" si="43"/>
        <v>0</v>
      </c>
      <c r="M404" s="57">
        <f t="shared" ref="M404:M406" si="48">K404*1.07</f>
        <v>20.090482058258978</v>
      </c>
      <c r="N404" s="61">
        <f t="shared" si="44"/>
        <v>0</v>
      </c>
      <c r="O404" s="71">
        <v>21.980051577656806</v>
      </c>
      <c r="P404" s="67">
        <f t="shared" si="45"/>
        <v>0</v>
      </c>
    </row>
    <row r="405" spans="1:16" ht="18.75">
      <c r="A405" s="13">
        <v>553152</v>
      </c>
      <c r="B405" s="14" t="s">
        <v>426</v>
      </c>
      <c r="C405" s="15" t="s">
        <v>1153</v>
      </c>
      <c r="D405" s="16" t="s">
        <v>429</v>
      </c>
      <c r="E405" s="14">
        <v>10</v>
      </c>
      <c r="F405" s="14" t="s">
        <v>1139</v>
      </c>
      <c r="G405" s="33">
        <v>7.0000000000000007E-2</v>
      </c>
      <c r="H405" s="33">
        <v>0</v>
      </c>
      <c r="I405" s="48">
        <f t="shared" si="46"/>
        <v>8.2857991683600005</v>
      </c>
      <c r="J405" s="43">
        <v>8.1233325179999998</v>
      </c>
      <c r="K405" s="39">
        <f t="shared" si="42"/>
        <v>8.6172311350944</v>
      </c>
      <c r="L405" s="52">
        <f t="shared" si="43"/>
        <v>0</v>
      </c>
      <c r="M405" s="57">
        <f t="shared" si="48"/>
        <v>9.2204373145510079</v>
      </c>
      <c r="N405" s="61">
        <f t="shared" si="44"/>
        <v>0</v>
      </c>
      <c r="O405" s="71">
        <v>10.091740005877588</v>
      </c>
      <c r="P405" s="67">
        <f t="shared" si="45"/>
        <v>0</v>
      </c>
    </row>
    <row r="406" spans="1:16" ht="18.75">
      <c r="A406" s="13">
        <v>553153</v>
      </c>
      <c r="B406" s="14" t="s">
        <v>426</v>
      </c>
      <c r="C406" s="15" t="s">
        <v>1154</v>
      </c>
      <c r="D406" s="16" t="s">
        <v>430</v>
      </c>
      <c r="E406" s="14">
        <v>10</v>
      </c>
      <c r="F406" s="14" t="s">
        <v>1139</v>
      </c>
      <c r="G406" s="33">
        <v>0.1</v>
      </c>
      <c r="H406" s="34">
        <v>0</v>
      </c>
      <c r="I406" s="48">
        <f t="shared" si="46"/>
        <v>11.3910233388</v>
      </c>
      <c r="J406" s="43">
        <v>11.16766994</v>
      </c>
      <c r="K406" s="39">
        <f t="shared" si="42"/>
        <v>11.846664272352001</v>
      </c>
      <c r="L406" s="52">
        <f t="shared" si="43"/>
        <v>0</v>
      </c>
      <c r="M406" s="57">
        <f t="shared" si="48"/>
        <v>12.675930771416642</v>
      </c>
      <c r="N406" s="61">
        <f t="shared" si="44"/>
        <v>0</v>
      </c>
      <c r="O406" s="71">
        <v>13.866750487555432</v>
      </c>
      <c r="P406" s="67">
        <f t="shared" si="45"/>
        <v>0</v>
      </c>
    </row>
    <row r="407" spans="1:16" ht="18.75">
      <c r="A407" s="13">
        <v>553200</v>
      </c>
      <c r="B407" s="14" t="s">
        <v>414</v>
      </c>
      <c r="C407" s="15" t="s">
        <v>1155</v>
      </c>
      <c r="D407" s="16" t="s">
        <v>431</v>
      </c>
      <c r="E407" s="14">
        <v>8</v>
      </c>
      <c r="F407" s="14" t="s">
        <v>1139</v>
      </c>
      <c r="G407" s="33">
        <v>0.3</v>
      </c>
      <c r="H407" s="33">
        <v>0</v>
      </c>
      <c r="I407" s="48">
        <f t="shared" si="46"/>
        <v>22.283048522142003</v>
      </c>
      <c r="J407" s="43">
        <v>21.846126002100004</v>
      </c>
      <c r="K407" s="39">
        <f t="shared" si="42"/>
        <v>23.174370463027685</v>
      </c>
      <c r="L407" s="52">
        <f t="shared" si="43"/>
        <v>0</v>
      </c>
      <c r="M407" s="57">
        <f>K407*1.12</f>
        <v>25.955294918591012</v>
      </c>
      <c r="N407" s="61">
        <f t="shared" si="44"/>
        <v>0</v>
      </c>
      <c r="O407" s="71">
        <v>28.185670005509412</v>
      </c>
      <c r="P407" s="67">
        <f t="shared" si="45"/>
        <v>0</v>
      </c>
    </row>
    <row r="408" spans="1:16" ht="18.75">
      <c r="A408" s="13">
        <v>553210</v>
      </c>
      <c r="B408" s="14" t="s">
        <v>414</v>
      </c>
      <c r="C408" s="15" t="s">
        <v>1156</v>
      </c>
      <c r="D408" s="16" t="s">
        <v>432</v>
      </c>
      <c r="E408" s="14">
        <v>8</v>
      </c>
      <c r="F408" s="14" t="s">
        <v>1139</v>
      </c>
      <c r="G408" s="33">
        <v>0.36</v>
      </c>
      <c r="H408" s="34">
        <v>0</v>
      </c>
      <c r="I408" s="48">
        <f t="shared" si="46"/>
        <v>26.220753644808003</v>
      </c>
      <c r="J408" s="43">
        <v>25.706621220400002</v>
      </c>
      <c r="K408" s="39">
        <f t="shared" si="42"/>
        <v>27.269583790600326</v>
      </c>
      <c r="L408" s="52">
        <f t="shared" si="43"/>
        <v>0</v>
      </c>
      <c r="M408" s="57">
        <f t="shared" ref="M408:M434" si="49">K408*1.12</f>
        <v>30.541933845472368</v>
      </c>
      <c r="N408" s="61">
        <f t="shared" si="44"/>
        <v>0</v>
      </c>
      <c r="O408" s="71">
        <v>33.152096672836024</v>
      </c>
      <c r="P408" s="67">
        <f t="shared" si="45"/>
        <v>0</v>
      </c>
    </row>
    <row r="409" spans="1:16" ht="18.75">
      <c r="A409" s="13">
        <v>553220</v>
      </c>
      <c r="B409" s="14" t="s">
        <v>414</v>
      </c>
      <c r="C409" s="15" t="s">
        <v>1157</v>
      </c>
      <c r="D409" s="16" t="s">
        <v>433</v>
      </c>
      <c r="E409" s="14">
        <v>8</v>
      </c>
      <c r="F409" s="14" t="s">
        <v>1139</v>
      </c>
      <c r="G409" s="33">
        <v>0.57999999999999996</v>
      </c>
      <c r="H409" s="33">
        <v>0</v>
      </c>
      <c r="I409" s="48">
        <f t="shared" si="46"/>
        <v>32.787422245872001</v>
      </c>
      <c r="J409" s="43">
        <v>32.144531613600002</v>
      </c>
      <c r="K409" s="39">
        <f t="shared" si="42"/>
        <v>34.098919135706879</v>
      </c>
      <c r="L409" s="52">
        <f t="shared" si="43"/>
        <v>0</v>
      </c>
      <c r="M409" s="57">
        <f t="shared" si="49"/>
        <v>38.190789431991711</v>
      </c>
      <c r="N409" s="61">
        <f t="shared" si="44"/>
        <v>0</v>
      </c>
      <c r="O409" s="71">
        <v>41.46731914920472</v>
      </c>
      <c r="P409" s="67">
        <f t="shared" si="45"/>
        <v>0</v>
      </c>
    </row>
    <row r="410" spans="1:16" ht="18.75">
      <c r="A410" s="13">
        <v>553230</v>
      </c>
      <c r="B410" s="14" t="s">
        <v>414</v>
      </c>
      <c r="C410" s="15" t="s">
        <v>1158</v>
      </c>
      <c r="D410" s="16" t="s">
        <v>434</v>
      </c>
      <c r="E410" s="14">
        <v>4</v>
      </c>
      <c r="F410" s="14" t="s">
        <v>1139</v>
      </c>
      <c r="G410" s="33">
        <v>0.73</v>
      </c>
      <c r="H410" s="34">
        <v>0</v>
      </c>
      <c r="I410" s="48">
        <f t="shared" si="46"/>
        <v>40.628391921617997</v>
      </c>
      <c r="J410" s="43">
        <v>39.831756785899998</v>
      </c>
      <c r="K410" s="39">
        <f t="shared" si="42"/>
        <v>42.253527598482719</v>
      </c>
      <c r="L410" s="52">
        <f t="shared" si="43"/>
        <v>0</v>
      </c>
      <c r="M410" s="57">
        <f t="shared" si="49"/>
        <v>47.323950910300653</v>
      </c>
      <c r="N410" s="61">
        <f t="shared" si="44"/>
        <v>0</v>
      </c>
      <c r="O410" s="71">
        <v>51.374994120642484</v>
      </c>
      <c r="P410" s="67">
        <f t="shared" si="45"/>
        <v>0</v>
      </c>
    </row>
    <row r="411" spans="1:16" ht="18.75">
      <c r="A411" s="13">
        <v>553250</v>
      </c>
      <c r="B411" s="14" t="s">
        <v>414</v>
      </c>
      <c r="C411" s="15" t="s">
        <v>1159</v>
      </c>
      <c r="D411" s="16" t="s">
        <v>435</v>
      </c>
      <c r="E411" s="14">
        <v>4</v>
      </c>
      <c r="F411" s="14" t="s">
        <v>1139</v>
      </c>
      <c r="G411" s="33">
        <v>1.17</v>
      </c>
      <c r="H411" s="33">
        <v>0</v>
      </c>
      <c r="I411" s="48">
        <f t="shared" si="46"/>
        <v>57.412429499862</v>
      </c>
      <c r="J411" s="43">
        <v>56.286695588100002</v>
      </c>
      <c r="K411" s="39">
        <f t="shared" si="42"/>
        <v>59.708926679856482</v>
      </c>
      <c r="L411" s="52">
        <f t="shared" si="43"/>
        <v>0</v>
      </c>
      <c r="M411" s="57">
        <f t="shared" si="49"/>
        <v>66.873997881439266</v>
      </c>
      <c r="N411" s="61">
        <f t="shared" si="44"/>
        <v>0</v>
      </c>
      <c r="O411" s="71">
        <v>72.604034663329557</v>
      </c>
      <c r="P411" s="67">
        <f t="shared" si="45"/>
        <v>0</v>
      </c>
    </row>
    <row r="412" spans="1:16" ht="18.75">
      <c r="A412" s="13">
        <v>553260</v>
      </c>
      <c r="B412" s="14" t="s">
        <v>414</v>
      </c>
      <c r="C412" s="15" t="s">
        <v>1160</v>
      </c>
      <c r="D412" s="16" t="s">
        <v>436</v>
      </c>
      <c r="E412" s="14">
        <v>4</v>
      </c>
      <c r="F412" s="14" t="s">
        <v>1139</v>
      </c>
      <c r="G412" s="33">
        <v>1.71</v>
      </c>
      <c r="H412" s="34">
        <v>0</v>
      </c>
      <c r="I412" s="48">
        <f t="shared" si="46"/>
        <v>76.297341822852005</v>
      </c>
      <c r="J412" s="43">
        <v>74.801315512599999</v>
      </c>
      <c r="K412" s="39">
        <f t="shared" si="42"/>
        <v>79.349235495766081</v>
      </c>
      <c r="L412" s="52">
        <f t="shared" si="43"/>
        <v>0</v>
      </c>
      <c r="M412" s="57">
        <f t="shared" si="49"/>
        <v>88.871143755258018</v>
      </c>
      <c r="N412" s="61">
        <f t="shared" si="44"/>
        <v>0</v>
      </c>
      <c r="O412" s="71">
        <v>96.486068980342651</v>
      </c>
      <c r="P412" s="67">
        <f t="shared" si="45"/>
        <v>0</v>
      </c>
    </row>
    <row r="413" spans="1:16" ht="18.75">
      <c r="A413" s="13">
        <v>553370</v>
      </c>
      <c r="B413" s="14" t="s">
        <v>437</v>
      </c>
      <c r="C413" s="15" t="s">
        <v>1161</v>
      </c>
      <c r="D413" s="16" t="s">
        <v>438</v>
      </c>
      <c r="E413" s="14">
        <v>1</v>
      </c>
      <c r="F413" s="14" t="s">
        <v>1139</v>
      </c>
      <c r="G413" s="33">
        <v>0.93200000000000005</v>
      </c>
      <c r="H413" s="33">
        <v>0</v>
      </c>
      <c r="I413" s="48">
        <f t="shared" si="46"/>
        <v>107.75306204473199</v>
      </c>
      <c r="J413" s="43">
        <v>105.64025690659999</v>
      </c>
      <c r="K413" s="39">
        <f t="shared" si="42"/>
        <v>112.06318452652127</v>
      </c>
      <c r="L413" s="52">
        <f t="shared" si="43"/>
        <v>0</v>
      </c>
      <c r="M413" s="57">
        <f t="shared" si="49"/>
        <v>125.51076666970383</v>
      </c>
      <c r="N413" s="61">
        <f t="shared" si="44"/>
        <v>0</v>
      </c>
      <c r="O413" s="71">
        <v>137.30278469423973</v>
      </c>
      <c r="P413" s="67">
        <f t="shared" si="45"/>
        <v>0</v>
      </c>
    </row>
    <row r="414" spans="1:16" ht="18.75">
      <c r="A414" s="13">
        <v>553380</v>
      </c>
      <c r="B414" s="14" t="s">
        <v>437</v>
      </c>
      <c r="C414" s="15" t="s">
        <v>1162</v>
      </c>
      <c r="D414" s="16" t="s">
        <v>439</v>
      </c>
      <c r="E414" s="14">
        <v>1</v>
      </c>
      <c r="F414" s="14" t="s">
        <v>1139</v>
      </c>
      <c r="G414" s="33">
        <v>1.43</v>
      </c>
      <c r="H414" s="34">
        <v>0</v>
      </c>
      <c r="I414" s="48">
        <f t="shared" si="46"/>
        <v>131.17264936321203</v>
      </c>
      <c r="J414" s="43">
        <v>128.60063663060004</v>
      </c>
      <c r="K414" s="39">
        <f t="shared" si="42"/>
        <v>136.41955533774052</v>
      </c>
      <c r="L414" s="52">
        <f t="shared" si="43"/>
        <v>0</v>
      </c>
      <c r="M414" s="57">
        <f t="shared" si="49"/>
        <v>152.7899019782694</v>
      </c>
      <c r="N414" s="61">
        <f t="shared" si="44"/>
        <v>0</v>
      </c>
      <c r="O414" s="71">
        <v>167.13299099434167</v>
      </c>
      <c r="P414" s="67">
        <f t="shared" si="45"/>
        <v>0</v>
      </c>
    </row>
    <row r="415" spans="1:16" ht="18.75">
      <c r="A415" s="13">
        <v>553400</v>
      </c>
      <c r="B415" s="14" t="s">
        <v>414</v>
      </c>
      <c r="C415" s="15" t="s">
        <v>1163</v>
      </c>
      <c r="D415" s="16" t="s">
        <v>440</v>
      </c>
      <c r="E415" s="14">
        <v>15</v>
      </c>
      <c r="F415" s="14" t="s">
        <v>1139</v>
      </c>
      <c r="G415" s="33">
        <v>2.8000000000000001E-2</v>
      </c>
      <c r="H415" s="33">
        <v>0</v>
      </c>
      <c r="I415" s="48">
        <f t="shared" si="46"/>
        <v>1.9171917069540001</v>
      </c>
      <c r="J415" s="43">
        <v>1.8795997127000001</v>
      </c>
      <c r="K415" s="39">
        <f t="shared" si="42"/>
        <v>1.9938793752321602</v>
      </c>
      <c r="L415" s="52">
        <f t="shared" si="43"/>
        <v>0</v>
      </c>
      <c r="M415" s="57">
        <f t="shared" si="49"/>
        <v>2.2331449002600197</v>
      </c>
      <c r="N415" s="61">
        <f t="shared" si="44"/>
        <v>0</v>
      </c>
      <c r="O415" s="71">
        <v>2.4198358139217571</v>
      </c>
      <c r="P415" s="67">
        <f t="shared" si="45"/>
        <v>0</v>
      </c>
    </row>
    <row r="416" spans="1:16" ht="18.75">
      <c r="A416" s="13">
        <v>553405</v>
      </c>
      <c r="B416" s="14" t="s">
        <v>414</v>
      </c>
      <c r="C416" s="15" t="s">
        <v>1164</v>
      </c>
      <c r="D416" s="16" t="s">
        <v>441</v>
      </c>
      <c r="E416" s="14">
        <v>15</v>
      </c>
      <c r="F416" s="14" t="s">
        <v>1139</v>
      </c>
      <c r="G416" s="33">
        <v>1.7999999999999999E-2</v>
      </c>
      <c r="H416" s="34">
        <v>0</v>
      </c>
      <c r="I416" s="48">
        <f t="shared" si="46"/>
        <v>1.4694643023360001</v>
      </c>
      <c r="J416" s="43">
        <v>1.4406512768000002</v>
      </c>
      <c r="K416" s="39">
        <f t="shared" ref="K416:K479" si="50">I416*1.04</f>
        <v>1.5282428744294401</v>
      </c>
      <c r="L416" s="52">
        <f t="shared" ref="L416:L479" si="51">H416*6.82</f>
        <v>0</v>
      </c>
      <c r="M416" s="57">
        <f t="shared" si="49"/>
        <v>1.7116320193609731</v>
      </c>
      <c r="N416" s="61">
        <f t="shared" ref="N416:N479" si="52">H416*6.82</f>
        <v>0</v>
      </c>
      <c r="O416" s="71">
        <v>1.8518754170763561</v>
      </c>
      <c r="P416" s="67">
        <f t="shared" ref="P416:P479" si="53">H416*9.16</f>
        <v>0</v>
      </c>
    </row>
    <row r="417" spans="1:16" ht="18.75">
      <c r="A417" s="13">
        <v>553410</v>
      </c>
      <c r="B417" s="14" t="s">
        <v>414</v>
      </c>
      <c r="C417" s="15" t="s">
        <v>1165</v>
      </c>
      <c r="D417" s="16" t="s">
        <v>442</v>
      </c>
      <c r="E417" s="14">
        <v>15</v>
      </c>
      <c r="F417" s="14" t="s">
        <v>1139</v>
      </c>
      <c r="G417" s="33">
        <v>6.8000000000000005E-2</v>
      </c>
      <c r="H417" s="33">
        <v>0</v>
      </c>
      <c r="I417" s="48">
        <f t="shared" si="46"/>
        <v>2.4912012000540003</v>
      </c>
      <c r="J417" s="43">
        <v>2.4423541177000003</v>
      </c>
      <c r="K417" s="39">
        <f t="shared" si="50"/>
        <v>2.5908492480561605</v>
      </c>
      <c r="L417" s="52">
        <f t="shared" si="51"/>
        <v>0</v>
      </c>
      <c r="M417" s="57">
        <f t="shared" si="49"/>
        <v>2.9017511578229001</v>
      </c>
      <c r="N417" s="61">
        <f t="shared" si="52"/>
        <v>0</v>
      </c>
      <c r="O417" s="71">
        <v>3.151467571747546</v>
      </c>
      <c r="P417" s="67">
        <f t="shared" si="53"/>
        <v>0</v>
      </c>
    </row>
    <row r="418" spans="1:16" ht="18.75">
      <c r="A418" s="13">
        <v>553430</v>
      </c>
      <c r="B418" s="14" t="s">
        <v>414</v>
      </c>
      <c r="C418" s="15" t="s">
        <v>1166</v>
      </c>
      <c r="D418" s="16" t="s">
        <v>443</v>
      </c>
      <c r="E418" s="14">
        <v>15</v>
      </c>
      <c r="F418" s="14" t="s">
        <v>1139</v>
      </c>
      <c r="G418" s="33">
        <v>0.03</v>
      </c>
      <c r="H418" s="34">
        <v>0</v>
      </c>
      <c r="I418" s="48">
        <f t="shared" si="46"/>
        <v>2.3649191115720001</v>
      </c>
      <c r="J418" s="43">
        <v>2.3185481486000001</v>
      </c>
      <c r="K418" s="39">
        <f t="shared" si="50"/>
        <v>2.4595158760348803</v>
      </c>
      <c r="L418" s="52">
        <f t="shared" si="51"/>
        <v>0</v>
      </c>
      <c r="M418" s="57">
        <f t="shared" si="49"/>
        <v>2.7546577811590662</v>
      </c>
      <c r="N418" s="61">
        <f t="shared" si="52"/>
        <v>0</v>
      </c>
      <c r="O418" s="71">
        <v>2.9863829326892963</v>
      </c>
      <c r="P418" s="67">
        <f t="shared" si="53"/>
        <v>0</v>
      </c>
    </row>
    <row r="419" spans="1:16" ht="18.75">
      <c r="A419" s="13">
        <v>553440</v>
      </c>
      <c r="B419" s="14" t="s">
        <v>414</v>
      </c>
      <c r="C419" s="15" t="s">
        <v>1167</v>
      </c>
      <c r="D419" s="16" t="s">
        <v>444</v>
      </c>
      <c r="E419" s="14">
        <v>15</v>
      </c>
      <c r="F419" s="14" t="s">
        <v>1139</v>
      </c>
      <c r="G419" s="33">
        <v>7.0000000000000007E-2</v>
      </c>
      <c r="H419" s="33">
        <v>0</v>
      </c>
      <c r="I419" s="48">
        <f t="shared" si="46"/>
        <v>3.3751758194280006</v>
      </c>
      <c r="J419" s="43">
        <v>3.3089959014000003</v>
      </c>
      <c r="K419" s="39">
        <f t="shared" si="50"/>
        <v>3.5101828522051206</v>
      </c>
      <c r="L419" s="52">
        <f t="shared" si="51"/>
        <v>0</v>
      </c>
      <c r="M419" s="57">
        <f t="shared" si="49"/>
        <v>3.9314047944697355</v>
      </c>
      <c r="N419" s="61">
        <f t="shared" si="52"/>
        <v>0</v>
      </c>
      <c r="O419" s="71">
        <v>4.2730187770359995</v>
      </c>
      <c r="P419" s="67">
        <f t="shared" si="53"/>
        <v>0</v>
      </c>
    </row>
    <row r="420" spans="1:16" ht="18.75">
      <c r="A420" s="13">
        <v>553450</v>
      </c>
      <c r="B420" s="14" t="s">
        <v>414</v>
      </c>
      <c r="C420" s="15" t="s">
        <v>1168</v>
      </c>
      <c r="D420" s="16" t="s">
        <v>445</v>
      </c>
      <c r="E420" s="14">
        <v>20</v>
      </c>
      <c r="F420" s="14" t="s">
        <v>1139</v>
      </c>
      <c r="G420" s="33">
        <v>0.01</v>
      </c>
      <c r="H420" s="34">
        <v>0</v>
      </c>
      <c r="I420" s="48">
        <f t="shared" si="46"/>
        <v>1.4235435428880003</v>
      </c>
      <c r="J420" s="43">
        <v>1.3956309244000003</v>
      </c>
      <c r="K420" s="39">
        <f t="shared" si="50"/>
        <v>1.4804852846035204</v>
      </c>
      <c r="L420" s="52">
        <f t="shared" si="51"/>
        <v>0</v>
      </c>
      <c r="M420" s="57">
        <f t="shared" si="49"/>
        <v>1.658143518755943</v>
      </c>
      <c r="N420" s="61">
        <f t="shared" si="52"/>
        <v>0</v>
      </c>
      <c r="O420" s="71">
        <v>1.7974833102480392</v>
      </c>
      <c r="P420" s="67">
        <f t="shared" si="53"/>
        <v>0</v>
      </c>
    </row>
    <row r="421" spans="1:16" ht="18.75">
      <c r="A421" s="13">
        <v>553460</v>
      </c>
      <c r="B421" s="14" t="s">
        <v>414</v>
      </c>
      <c r="C421" s="15" t="s">
        <v>1169</v>
      </c>
      <c r="D421" s="16" t="s">
        <v>446</v>
      </c>
      <c r="E421" s="14">
        <v>20</v>
      </c>
      <c r="F421" s="14" t="s">
        <v>1139</v>
      </c>
      <c r="G421" s="33">
        <v>0.01</v>
      </c>
      <c r="H421" s="33">
        <v>0</v>
      </c>
      <c r="I421" s="48">
        <f t="shared" si="46"/>
        <v>1.4005831631639998</v>
      </c>
      <c r="J421" s="43">
        <v>1.3731207481999999</v>
      </c>
      <c r="K421" s="39">
        <f t="shared" si="50"/>
        <v>1.4566064896905597</v>
      </c>
      <c r="L421" s="52">
        <f t="shared" si="51"/>
        <v>0</v>
      </c>
      <c r="M421" s="57">
        <f t="shared" si="49"/>
        <v>1.6313992684534271</v>
      </c>
      <c r="N421" s="61">
        <f t="shared" si="52"/>
        <v>0</v>
      </c>
      <c r="O421" s="71">
        <v>1.769942714020549</v>
      </c>
      <c r="P421" s="67">
        <f t="shared" si="53"/>
        <v>0</v>
      </c>
    </row>
    <row r="422" spans="1:16" ht="18.75">
      <c r="A422" s="13">
        <v>553470</v>
      </c>
      <c r="B422" s="14" t="s">
        <v>414</v>
      </c>
      <c r="C422" s="15" t="s">
        <v>1170</v>
      </c>
      <c r="D422" s="16" t="s">
        <v>447</v>
      </c>
      <c r="E422" s="14">
        <v>20</v>
      </c>
      <c r="F422" s="14" t="s">
        <v>1139</v>
      </c>
      <c r="G422" s="33">
        <v>2.5000000000000001E-2</v>
      </c>
      <c r="H422" s="34">
        <v>0</v>
      </c>
      <c r="I422" s="48">
        <f t="shared" si="46"/>
        <v>1.2398605050960001</v>
      </c>
      <c r="J422" s="43">
        <v>1.2155495148000002</v>
      </c>
      <c r="K422" s="39">
        <f t="shared" si="50"/>
        <v>1.2894549252998402</v>
      </c>
      <c r="L422" s="52">
        <f t="shared" si="51"/>
        <v>0</v>
      </c>
      <c r="M422" s="57">
        <f t="shared" si="49"/>
        <v>1.4441895163358212</v>
      </c>
      <c r="N422" s="61">
        <f t="shared" si="52"/>
        <v>0</v>
      </c>
      <c r="O422" s="71">
        <v>1.5613751799470708</v>
      </c>
      <c r="P422" s="67">
        <f t="shared" si="53"/>
        <v>0</v>
      </c>
    </row>
    <row r="423" spans="1:16" ht="18.75">
      <c r="A423" s="13">
        <v>553480</v>
      </c>
      <c r="B423" s="14" t="s">
        <v>414</v>
      </c>
      <c r="C423" s="15" t="s">
        <v>1171</v>
      </c>
      <c r="D423" s="16" t="s">
        <v>448</v>
      </c>
      <c r="E423" s="14">
        <v>20</v>
      </c>
      <c r="F423" s="14" t="s">
        <v>1139</v>
      </c>
      <c r="G423" s="33">
        <v>0.01</v>
      </c>
      <c r="H423" s="33">
        <v>0</v>
      </c>
      <c r="I423" s="48">
        <f t="shared" si="46"/>
        <v>1.4005831631639998</v>
      </c>
      <c r="J423" s="43">
        <v>1.3731207481999999</v>
      </c>
      <c r="K423" s="39">
        <f t="shared" si="50"/>
        <v>1.4566064896905597</v>
      </c>
      <c r="L423" s="52">
        <f t="shared" si="51"/>
        <v>0</v>
      </c>
      <c r="M423" s="57">
        <f t="shared" si="49"/>
        <v>1.6313992684534271</v>
      </c>
      <c r="N423" s="61">
        <f t="shared" si="52"/>
        <v>0</v>
      </c>
      <c r="O423" s="71">
        <v>1.769942714020549</v>
      </c>
      <c r="P423" s="67">
        <f t="shared" si="53"/>
        <v>0</v>
      </c>
    </row>
    <row r="424" spans="1:16" ht="18.75">
      <c r="A424" s="13">
        <v>553490</v>
      </c>
      <c r="B424" s="14" t="s">
        <v>414</v>
      </c>
      <c r="C424" s="15" t="s">
        <v>1172</v>
      </c>
      <c r="D424" s="16" t="s">
        <v>449</v>
      </c>
      <c r="E424" s="14">
        <v>20</v>
      </c>
      <c r="F424" s="14" t="s">
        <v>1139</v>
      </c>
      <c r="G424" s="17">
        <v>0.01</v>
      </c>
      <c r="H424" s="34">
        <v>0</v>
      </c>
      <c r="I424" s="48">
        <f t="shared" si="46"/>
        <v>1.4005831631639998</v>
      </c>
      <c r="J424" s="40">
        <v>1.3731207481999999</v>
      </c>
      <c r="K424" s="39">
        <f t="shared" si="50"/>
        <v>1.4566064896905597</v>
      </c>
      <c r="L424" s="52">
        <f t="shared" si="51"/>
        <v>0</v>
      </c>
      <c r="M424" s="57">
        <f t="shared" si="49"/>
        <v>1.6313992684534271</v>
      </c>
      <c r="N424" s="61">
        <f t="shared" si="52"/>
        <v>0</v>
      </c>
      <c r="O424" s="71">
        <v>1.769942714020549</v>
      </c>
      <c r="P424" s="67">
        <f t="shared" si="53"/>
        <v>0</v>
      </c>
    </row>
    <row r="425" spans="1:16" ht="18.75">
      <c r="A425" s="13">
        <v>553505</v>
      </c>
      <c r="B425" s="14" t="s">
        <v>414</v>
      </c>
      <c r="C425" s="15" t="s">
        <v>1173</v>
      </c>
      <c r="D425" s="16" t="s">
        <v>450</v>
      </c>
      <c r="E425" s="14">
        <v>15</v>
      </c>
      <c r="F425" s="14" t="s">
        <v>1139</v>
      </c>
      <c r="G425" s="17">
        <v>0.02</v>
      </c>
      <c r="H425" s="33">
        <v>0</v>
      </c>
      <c r="I425" s="48">
        <f t="shared" si="46"/>
        <v>1.4005831631639998</v>
      </c>
      <c r="J425" s="40">
        <v>1.3731207481999999</v>
      </c>
      <c r="K425" s="39">
        <f t="shared" si="50"/>
        <v>1.4566064896905597</v>
      </c>
      <c r="L425" s="52">
        <f t="shared" si="51"/>
        <v>0</v>
      </c>
      <c r="M425" s="57">
        <f t="shared" si="49"/>
        <v>1.6313992684534271</v>
      </c>
      <c r="N425" s="61">
        <f t="shared" si="52"/>
        <v>0</v>
      </c>
      <c r="O425" s="71">
        <v>1.769942714020549</v>
      </c>
      <c r="P425" s="67">
        <f t="shared" si="53"/>
        <v>0</v>
      </c>
    </row>
    <row r="426" spans="1:16" ht="18.75">
      <c r="A426" s="13">
        <v>553510</v>
      </c>
      <c r="B426" s="14" t="s">
        <v>414</v>
      </c>
      <c r="C426" s="15" t="s">
        <v>1174</v>
      </c>
      <c r="D426" s="16" t="s">
        <v>451</v>
      </c>
      <c r="E426" s="14">
        <v>15</v>
      </c>
      <c r="F426" s="14" t="s">
        <v>1139</v>
      </c>
      <c r="G426" s="17">
        <v>0.11</v>
      </c>
      <c r="H426" s="34">
        <v>0</v>
      </c>
      <c r="I426" s="48">
        <f t="shared" si="46"/>
        <v>4.2591504388020001</v>
      </c>
      <c r="J426" s="40">
        <v>4.1756376850999999</v>
      </c>
      <c r="K426" s="39">
        <f t="shared" si="50"/>
        <v>4.4295164563540803</v>
      </c>
      <c r="L426" s="52">
        <f t="shared" si="51"/>
        <v>0</v>
      </c>
      <c r="M426" s="57">
        <f t="shared" si="49"/>
        <v>4.9610584311165704</v>
      </c>
      <c r="N426" s="61">
        <f t="shared" si="52"/>
        <v>0</v>
      </c>
      <c r="O426" s="71">
        <v>5.3801417399417399</v>
      </c>
      <c r="P426" s="67">
        <f t="shared" si="53"/>
        <v>0</v>
      </c>
    </row>
    <row r="427" spans="1:16" ht="18.75">
      <c r="A427" s="13">
        <v>553520</v>
      </c>
      <c r="B427" s="14" t="s">
        <v>414</v>
      </c>
      <c r="C427" s="15" t="s">
        <v>1175</v>
      </c>
      <c r="D427" s="16" t="s">
        <v>452</v>
      </c>
      <c r="E427" s="14">
        <v>15</v>
      </c>
      <c r="F427" s="14" t="s">
        <v>1139</v>
      </c>
      <c r="G427" s="17">
        <v>0.13200000000000001</v>
      </c>
      <c r="H427" s="33">
        <v>0</v>
      </c>
      <c r="I427" s="48">
        <f t="shared" si="46"/>
        <v>4.5691155650760003</v>
      </c>
      <c r="J427" s="40">
        <v>4.4795250638000006</v>
      </c>
      <c r="K427" s="39">
        <f t="shared" si="50"/>
        <v>4.7518801876790402</v>
      </c>
      <c r="L427" s="52">
        <f t="shared" si="51"/>
        <v>0</v>
      </c>
      <c r="M427" s="57">
        <f t="shared" si="49"/>
        <v>5.3221058102005259</v>
      </c>
      <c r="N427" s="61">
        <f t="shared" si="52"/>
        <v>0</v>
      </c>
      <c r="O427" s="71">
        <v>5.7830170689378928</v>
      </c>
      <c r="P427" s="67">
        <f t="shared" si="53"/>
        <v>0</v>
      </c>
    </row>
    <row r="428" spans="1:16" ht="18.75">
      <c r="A428" s="13">
        <v>553530</v>
      </c>
      <c r="B428" s="14" t="s">
        <v>414</v>
      </c>
      <c r="C428" s="15" t="s">
        <v>1176</v>
      </c>
      <c r="D428" s="16" t="s">
        <v>453</v>
      </c>
      <c r="E428" s="14">
        <v>15</v>
      </c>
      <c r="F428" s="14" t="s">
        <v>1139</v>
      </c>
      <c r="G428" s="17">
        <v>0.114</v>
      </c>
      <c r="H428" s="34">
        <v>0</v>
      </c>
      <c r="I428" s="48">
        <f t="shared" si="46"/>
        <v>4.0639872111480004</v>
      </c>
      <c r="J428" s="40">
        <v>3.9843011874000007</v>
      </c>
      <c r="K428" s="39">
        <f t="shared" si="50"/>
        <v>4.2265466995939205</v>
      </c>
      <c r="L428" s="52">
        <f t="shared" si="51"/>
        <v>0</v>
      </c>
      <c r="M428" s="57">
        <f t="shared" si="49"/>
        <v>4.7337323035451915</v>
      </c>
      <c r="N428" s="61">
        <f t="shared" si="52"/>
        <v>0</v>
      </c>
      <c r="O428" s="71">
        <v>5.1453709422014065</v>
      </c>
      <c r="P428" s="67">
        <f t="shared" si="53"/>
        <v>0</v>
      </c>
    </row>
    <row r="429" spans="1:16" ht="18.75">
      <c r="A429" s="13">
        <v>553540</v>
      </c>
      <c r="B429" s="14" t="s">
        <v>414</v>
      </c>
      <c r="C429" s="15" t="s">
        <v>1177</v>
      </c>
      <c r="D429" s="16" t="s">
        <v>454</v>
      </c>
      <c r="E429" s="14">
        <v>15</v>
      </c>
      <c r="F429" s="14" t="s">
        <v>1139</v>
      </c>
      <c r="G429" s="17">
        <v>0.13400000000000001</v>
      </c>
      <c r="H429" s="33">
        <v>0</v>
      </c>
      <c r="I429" s="48">
        <f t="shared" si="46"/>
        <v>4.7298382231440002</v>
      </c>
      <c r="J429" s="40">
        <v>4.6370962972000003</v>
      </c>
      <c r="K429" s="39">
        <f t="shared" si="50"/>
        <v>4.9190317520697606</v>
      </c>
      <c r="L429" s="52">
        <f t="shared" si="51"/>
        <v>0</v>
      </c>
      <c r="M429" s="57">
        <f t="shared" si="49"/>
        <v>5.5093155623181325</v>
      </c>
      <c r="N429" s="61">
        <f t="shared" si="52"/>
        <v>0</v>
      </c>
      <c r="O429" s="71">
        <v>5.9756959899200837</v>
      </c>
      <c r="P429" s="67">
        <f t="shared" si="53"/>
        <v>0</v>
      </c>
    </row>
    <row r="430" spans="1:16" ht="18.75">
      <c r="A430" s="13">
        <v>553550</v>
      </c>
      <c r="B430" s="14" t="s">
        <v>414</v>
      </c>
      <c r="C430" s="15" t="s">
        <v>1178</v>
      </c>
      <c r="D430" s="16" t="s">
        <v>455</v>
      </c>
      <c r="E430" s="14">
        <v>25</v>
      </c>
      <c r="F430" s="14" t="s">
        <v>1139</v>
      </c>
      <c r="G430" s="17">
        <v>1.4999999999999999E-2</v>
      </c>
      <c r="H430" s="34">
        <v>0</v>
      </c>
      <c r="I430" s="48">
        <f t="shared" si="46"/>
        <v>3.4325767687380009</v>
      </c>
      <c r="J430" s="40">
        <v>3.3652713419000007</v>
      </c>
      <c r="K430" s="39">
        <f t="shared" si="50"/>
        <v>3.5698798394875211</v>
      </c>
      <c r="L430" s="52">
        <f t="shared" si="51"/>
        <v>0</v>
      </c>
      <c r="M430" s="57">
        <f t="shared" si="49"/>
        <v>3.9982654202260242</v>
      </c>
      <c r="N430" s="61">
        <f t="shared" si="52"/>
        <v>0</v>
      </c>
      <c r="O430" s="71">
        <v>4.3433788564981661</v>
      </c>
      <c r="P430" s="67">
        <f t="shared" si="53"/>
        <v>0</v>
      </c>
    </row>
    <row r="431" spans="1:16" ht="18.75">
      <c r="A431" s="13">
        <v>553560</v>
      </c>
      <c r="B431" s="14" t="s">
        <v>414</v>
      </c>
      <c r="C431" s="15" t="s">
        <v>1179</v>
      </c>
      <c r="D431" s="16" t="s">
        <v>456</v>
      </c>
      <c r="E431" s="14">
        <v>25</v>
      </c>
      <c r="F431" s="14" t="s">
        <v>1139</v>
      </c>
      <c r="G431" s="17">
        <v>1.7999999999999999E-2</v>
      </c>
      <c r="H431" s="33">
        <v>0</v>
      </c>
      <c r="I431" s="48">
        <f t="shared" si="46"/>
        <v>3.78846265446</v>
      </c>
      <c r="J431" s="40">
        <v>3.7141790729999999</v>
      </c>
      <c r="K431" s="39">
        <f t="shared" si="50"/>
        <v>3.9400011606384</v>
      </c>
      <c r="L431" s="52">
        <f t="shared" si="51"/>
        <v>0</v>
      </c>
      <c r="M431" s="57">
        <f t="shared" si="49"/>
        <v>4.4128012999150084</v>
      </c>
      <c r="N431" s="61">
        <f t="shared" si="52"/>
        <v>0</v>
      </c>
      <c r="O431" s="71">
        <v>4.7845937739939233</v>
      </c>
      <c r="P431" s="67">
        <f t="shared" si="53"/>
        <v>0</v>
      </c>
    </row>
    <row r="432" spans="1:16" ht="18.75">
      <c r="A432" s="13">
        <v>553570</v>
      </c>
      <c r="B432" s="14" t="s">
        <v>414</v>
      </c>
      <c r="C432" s="15" t="s">
        <v>1180</v>
      </c>
      <c r="D432" s="16" t="s">
        <v>457</v>
      </c>
      <c r="E432" s="14">
        <v>10</v>
      </c>
      <c r="F432" s="14" t="s">
        <v>1139</v>
      </c>
      <c r="G432" s="17">
        <v>0.1</v>
      </c>
      <c r="H432" s="34">
        <v>0</v>
      </c>
      <c r="I432" s="48">
        <f t="shared" si="46"/>
        <v>17.220284793000001</v>
      </c>
      <c r="J432" s="40">
        <v>16.882632149999999</v>
      </c>
      <c r="K432" s="39">
        <f t="shared" si="50"/>
        <v>17.909096184720003</v>
      </c>
      <c r="L432" s="52">
        <f t="shared" si="51"/>
        <v>0</v>
      </c>
      <c r="M432" s="57">
        <f t="shared" si="49"/>
        <v>20.058187726886405</v>
      </c>
      <c r="N432" s="61">
        <f t="shared" si="52"/>
        <v>0</v>
      </c>
      <c r="O432" s="71">
        <v>21.778784720292446</v>
      </c>
      <c r="P432" s="67">
        <f t="shared" si="53"/>
        <v>0</v>
      </c>
    </row>
    <row r="433" spans="1:16" ht="18.75">
      <c r="A433" s="13">
        <v>553580</v>
      </c>
      <c r="B433" s="14" t="s">
        <v>414</v>
      </c>
      <c r="C433" s="15" t="s">
        <v>1181</v>
      </c>
      <c r="D433" s="16" t="s">
        <v>458</v>
      </c>
      <c r="E433" s="14">
        <v>10</v>
      </c>
      <c r="F433" s="14" t="s">
        <v>1139</v>
      </c>
      <c r="G433" s="17">
        <v>0.25</v>
      </c>
      <c r="H433" s="33">
        <v>0</v>
      </c>
      <c r="I433" s="48">
        <f t="shared" si="46"/>
        <v>37.195815152880002</v>
      </c>
      <c r="J433" s="40">
        <v>36.466485444</v>
      </c>
      <c r="K433" s="39">
        <f t="shared" si="50"/>
        <v>38.6836477589952</v>
      </c>
      <c r="L433" s="52">
        <f t="shared" si="51"/>
        <v>0</v>
      </c>
      <c r="M433" s="57">
        <f t="shared" si="49"/>
        <v>43.325685490074626</v>
      </c>
      <c r="N433" s="61">
        <f t="shared" si="52"/>
        <v>0</v>
      </c>
      <c r="O433" s="71">
        <v>47.031593585853386</v>
      </c>
      <c r="P433" s="67">
        <f t="shared" si="53"/>
        <v>0</v>
      </c>
    </row>
    <row r="434" spans="1:16" ht="19.5" thickBot="1">
      <c r="A434" s="13">
        <v>553590</v>
      </c>
      <c r="B434" s="14" t="s">
        <v>437</v>
      </c>
      <c r="C434" s="15" t="s">
        <v>1182</v>
      </c>
      <c r="D434" s="16" t="s">
        <v>459</v>
      </c>
      <c r="E434" s="14">
        <v>1</v>
      </c>
      <c r="F434" s="14" t="s">
        <v>1139</v>
      </c>
      <c r="G434" s="17">
        <v>2.2999999999999998</v>
      </c>
      <c r="H434" s="34">
        <v>0</v>
      </c>
      <c r="I434" s="48">
        <f t="shared" si="46"/>
        <v>171.00890818435201</v>
      </c>
      <c r="J434" s="40">
        <v>167.65579233760002</v>
      </c>
      <c r="K434" s="39">
        <f t="shared" si="50"/>
        <v>177.84926451172609</v>
      </c>
      <c r="L434" s="52">
        <f t="shared" si="51"/>
        <v>0</v>
      </c>
      <c r="M434" s="57">
        <f t="shared" si="49"/>
        <v>199.19117625313325</v>
      </c>
      <c r="N434" s="61">
        <f t="shared" si="52"/>
        <v>0</v>
      </c>
      <c r="O434" s="71">
        <v>217.89371937948314</v>
      </c>
      <c r="P434" s="67">
        <f t="shared" si="53"/>
        <v>0</v>
      </c>
    </row>
    <row r="435" spans="1:16" ht="21" thickBot="1">
      <c r="A435" s="7" t="s">
        <v>460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6"/>
      <c r="P435" s="2"/>
    </row>
    <row r="436" spans="1:16" ht="18.75">
      <c r="A436" s="8">
        <v>554000</v>
      </c>
      <c r="B436" s="9" t="s">
        <v>461</v>
      </c>
      <c r="C436" s="10" t="s">
        <v>1183</v>
      </c>
      <c r="D436" s="11" t="s">
        <v>462</v>
      </c>
      <c r="E436" s="9">
        <v>100</v>
      </c>
      <c r="F436" s="9" t="s">
        <v>8</v>
      </c>
      <c r="G436" s="12">
        <v>0.02</v>
      </c>
      <c r="H436" s="12">
        <v>0</v>
      </c>
      <c r="I436" s="45">
        <f>J436*1.02</f>
        <v>0.92989537882200002</v>
      </c>
      <c r="J436" s="40">
        <v>0.91166213610000002</v>
      </c>
      <c r="K436" s="39">
        <f t="shared" si="50"/>
        <v>0.96709119397488008</v>
      </c>
      <c r="L436" s="52">
        <f t="shared" si="51"/>
        <v>0</v>
      </c>
      <c r="M436" s="57">
        <f>K436*1.16</f>
        <v>1.1218257850108608</v>
      </c>
      <c r="N436" s="61">
        <f t="shared" si="52"/>
        <v>0</v>
      </c>
      <c r="O436" s="71">
        <v>1.3949714564848537</v>
      </c>
      <c r="P436" s="67">
        <f t="shared" si="53"/>
        <v>0</v>
      </c>
    </row>
    <row r="437" spans="1:16" ht="18.75">
      <c r="A437" s="13">
        <v>554010</v>
      </c>
      <c r="B437" s="14" t="s">
        <v>461</v>
      </c>
      <c r="C437" s="15" t="s">
        <v>1184</v>
      </c>
      <c r="D437" s="16" t="s">
        <v>463</v>
      </c>
      <c r="E437" s="14">
        <v>100</v>
      </c>
      <c r="F437" s="14" t="s">
        <v>8</v>
      </c>
      <c r="G437" s="17">
        <v>3.7999999999999999E-2</v>
      </c>
      <c r="H437" s="12">
        <v>0</v>
      </c>
      <c r="I437" s="45">
        <f t="shared" ref="I437:I500" si="54">J437*1.02</f>
        <v>1.2857812645440001</v>
      </c>
      <c r="J437" s="40">
        <v>1.2605698672000001</v>
      </c>
      <c r="K437" s="39">
        <f t="shared" si="50"/>
        <v>1.3372125151257601</v>
      </c>
      <c r="L437" s="52">
        <f t="shared" si="51"/>
        <v>0</v>
      </c>
      <c r="M437" s="57">
        <f t="shared" ref="M437:M444" si="55">K437*1.16</f>
        <v>1.5511665175458815</v>
      </c>
      <c r="N437" s="61">
        <f t="shared" si="52"/>
        <v>0</v>
      </c>
      <c r="O437" s="71">
        <v>1.9197236821147829</v>
      </c>
      <c r="P437" s="67">
        <f t="shared" si="53"/>
        <v>0</v>
      </c>
    </row>
    <row r="438" spans="1:16" ht="18.75">
      <c r="A438" s="13">
        <v>554020</v>
      </c>
      <c r="B438" s="14" t="s">
        <v>461</v>
      </c>
      <c r="C438" s="15" t="s">
        <v>1185</v>
      </c>
      <c r="D438" s="16" t="s">
        <v>464</v>
      </c>
      <c r="E438" s="14">
        <v>100</v>
      </c>
      <c r="F438" s="14" t="s">
        <v>8</v>
      </c>
      <c r="G438" s="17">
        <v>0.05</v>
      </c>
      <c r="H438" s="12">
        <v>0</v>
      </c>
      <c r="I438" s="45">
        <f t="shared" si="54"/>
        <v>1.8023898083340004</v>
      </c>
      <c r="J438" s="40">
        <v>1.7670488317000004</v>
      </c>
      <c r="K438" s="39">
        <f t="shared" si="50"/>
        <v>1.8744854006673606</v>
      </c>
      <c r="L438" s="52">
        <f t="shared" si="51"/>
        <v>0</v>
      </c>
      <c r="M438" s="57">
        <f t="shared" si="55"/>
        <v>2.1744030647741379</v>
      </c>
      <c r="N438" s="61">
        <f t="shared" si="52"/>
        <v>0</v>
      </c>
      <c r="O438" s="71">
        <v>2.6934623226927363</v>
      </c>
      <c r="P438" s="67">
        <f t="shared" si="53"/>
        <v>0</v>
      </c>
    </row>
    <row r="439" spans="1:16" ht="18.75">
      <c r="A439" s="13">
        <v>554030</v>
      </c>
      <c r="B439" s="14" t="s">
        <v>461</v>
      </c>
      <c r="C439" s="15" t="s">
        <v>1186</v>
      </c>
      <c r="D439" s="16" t="s">
        <v>465</v>
      </c>
      <c r="E439" s="14">
        <v>100</v>
      </c>
      <c r="F439" s="14" t="s">
        <v>8</v>
      </c>
      <c r="G439" s="17">
        <v>5.3999999999999999E-2</v>
      </c>
      <c r="H439" s="12">
        <v>0</v>
      </c>
      <c r="I439" s="45">
        <f t="shared" si="54"/>
        <v>2.3304785419860008</v>
      </c>
      <c r="J439" s="40">
        <v>2.2847828843000006</v>
      </c>
      <c r="K439" s="39">
        <f t="shared" si="50"/>
        <v>2.4236976836654409</v>
      </c>
      <c r="L439" s="52">
        <f t="shared" si="51"/>
        <v>0</v>
      </c>
      <c r="M439" s="57">
        <f t="shared" si="55"/>
        <v>2.8114893130519114</v>
      </c>
      <c r="N439" s="61">
        <f t="shared" si="52"/>
        <v>0</v>
      </c>
      <c r="O439" s="71">
        <v>3.4819213800104434</v>
      </c>
      <c r="P439" s="67">
        <f t="shared" si="53"/>
        <v>0</v>
      </c>
    </row>
    <row r="440" spans="1:16" ht="18.75">
      <c r="A440" s="13">
        <v>554040</v>
      </c>
      <c r="B440" s="14" t="s">
        <v>461</v>
      </c>
      <c r="C440" s="15" t="s">
        <v>1187</v>
      </c>
      <c r="D440" s="16" t="s">
        <v>466</v>
      </c>
      <c r="E440" s="14">
        <v>100</v>
      </c>
      <c r="F440" s="14" t="s">
        <v>8</v>
      </c>
      <c r="G440" s="17">
        <v>7.0000000000000007E-2</v>
      </c>
      <c r="H440" s="12">
        <v>0</v>
      </c>
      <c r="I440" s="45">
        <f t="shared" si="54"/>
        <v>3.2144531613600003</v>
      </c>
      <c r="J440" s="40">
        <v>3.1514246680000002</v>
      </c>
      <c r="K440" s="39">
        <f t="shared" si="50"/>
        <v>3.3430312878144002</v>
      </c>
      <c r="L440" s="52">
        <f t="shared" si="51"/>
        <v>0</v>
      </c>
      <c r="M440" s="57">
        <f t="shared" si="55"/>
        <v>3.877916293864704</v>
      </c>
      <c r="N440" s="61">
        <f t="shared" si="52"/>
        <v>0</v>
      </c>
      <c r="O440" s="71">
        <v>4.7986959534079281</v>
      </c>
      <c r="P440" s="67">
        <f t="shared" si="53"/>
        <v>0</v>
      </c>
    </row>
    <row r="441" spans="1:16" ht="18.75">
      <c r="A441" s="13">
        <v>554050</v>
      </c>
      <c r="B441" s="14" t="s">
        <v>461</v>
      </c>
      <c r="C441" s="15" t="s">
        <v>1188</v>
      </c>
      <c r="D441" s="16" t="s">
        <v>467</v>
      </c>
      <c r="E441" s="14">
        <v>25</v>
      </c>
      <c r="F441" s="14" t="s">
        <v>8</v>
      </c>
      <c r="G441" s="17">
        <v>0.111</v>
      </c>
      <c r="H441" s="12">
        <v>0</v>
      </c>
      <c r="I441" s="45">
        <f t="shared" si="54"/>
        <v>5.7056543614140001</v>
      </c>
      <c r="J441" s="40">
        <v>5.5937787856999996</v>
      </c>
      <c r="K441" s="39">
        <f t="shared" si="50"/>
        <v>5.9338805358705606</v>
      </c>
      <c r="L441" s="52">
        <f t="shared" si="51"/>
        <v>0</v>
      </c>
      <c r="M441" s="57">
        <f t="shared" si="55"/>
        <v>6.8833014216098496</v>
      </c>
      <c r="N441" s="61">
        <f t="shared" si="52"/>
        <v>0</v>
      </c>
      <c r="O441" s="71">
        <v>8.5144627190202904</v>
      </c>
      <c r="P441" s="67">
        <f t="shared" si="53"/>
        <v>0</v>
      </c>
    </row>
    <row r="442" spans="1:16" ht="18.75">
      <c r="A442" s="13">
        <v>554060</v>
      </c>
      <c r="B442" s="14" t="s">
        <v>461</v>
      </c>
      <c r="C442" s="15" t="s">
        <v>1189</v>
      </c>
      <c r="D442" s="16" t="s">
        <v>468</v>
      </c>
      <c r="E442" s="14">
        <v>25</v>
      </c>
      <c r="F442" s="14" t="s">
        <v>8</v>
      </c>
      <c r="G442" s="17">
        <v>0.14799999999999999</v>
      </c>
      <c r="H442" s="12">
        <v>0</v>
      </c>
      <c r="I442" s="45">
        <f t="shared" si="54"/>
        <v>8.7364244849820007</v>
      </c>
      <c r="J442" s="40">
        <v>8.5651220441000007</v>
      </c>
      <c r="K442" s="39">
        <f t="shared" si="50"/>
        <v>9.0858814643812806</v>
      </c>
      <c r="L442" s="52">
        <f t="shared" si="51"/>
        <v>0</v>
      </c>
      <c r="M442" s="57">
        <f t="shared" si="55"/>
        <v>10.539622498682284</v>
      </c>
      <c r="N442" s="61">
        <f t="shared" si="52"/>
        <v>0</v>
      </c>
      <c r="O442" s="71">
        <v>13.036422725094258</v>
      </c>
      <c r="P442" s="67">
        <f t="shared" si="53"/>
        <v>0</v>
      </c>
    </row>
    <row r="443" spans="1:16" ht="18.75">
      <c r="A443" s="13">
        <v>554070</v>
      </c>
      <c r="B443" s="14" t="s">
        <v>461</v>
      </c>
      <c r="C443" s="15" t="s">
        <v>1190</v>
      </c>
      <c r="D443" s="16" t="s">
        <v>469</v>
      </c>
      <c r="E443" s="14">
        <v>30</v>
      </c>
      <c r="F443" s="14" t="s">
        <v>8</v>
      </c>
      <c r="G443" s="17">
        <v>0.185</v>
      </c>
      <c r="H443" s="12">
        <v>0</v>
      </c>
      <c r="I443" s="45">
        <f t="shared" si="54"/>
        <v>11.388348343104003</v>
      </c>
      <c r="J443" s="40">
        <v>11.165047395200002</v>
      </c>
      <c r="K443" s="39">
        <f t="shared" si="50"/>
        <v>11.843882276828163</v>
      </c>
      <c r="L443" s="52">
        <f t="shared" si="51"/>
        <v>0</v>
      </c>
      <c r="M443" s="57">
        <f t="shared" si="55"/>
        <v>13.738903441120668</v>
      </c>
      <c r="N443" s="61">
        <f t="shared" si="52"/>
        <v>0</v>
      </c>
      <c r="O443" s="71">
        <v>17.000167506295885</v>
      </c>
      <c r="P443" s="67">
        <f t="shared" si="53"/>
        <v>0</v>
      </c>
    </row>
    <row r="444" spans="1:16" ht="18.75">
      <c r="A444" s="13">
        <v>554080</v>
      </c>
      <c r="B444" s="14" t="s">
        <v>461</v>
      </c>
      <c r="C444" s="15" t="s">
        <v>1191</v>
      </c>
      <c r="D444" s="16" t="s">
        <v>470</v>
      </c>
      <c r="E444" s="14">
        <v>30</v>
      </c>
      <c r="F444" s="14" t="s">
        <v>8</v>
      </c>
      <c r="G444" s="17">
        <v>0.222</v>
      </c>
      <c r="H444" s="12">
        <v>0</v>
      </c>
      <c r="I444" s="45">
        <f t="shared" si="54"/>
        <v>15.130890238116002</v>
      </c>
      <c r="J444" s="40">
        <v>14.834206115800002</v>
      </c>
      <c r="K444" s="39">
        <f t="shared" si="50"/>
        <v>15.736125847640643</v>
      </c>
      <c r="L444" s="52">
        <f t="shared" si="51"/>
        <v>0</v>
      </c>
      <c r="M444" s="57">
        <f t="shared" si="55"/>
        <v>18.253905983263145</v>
      </c>
      <c r="N444" s="61">
        <f t="shared" si="52"/>
        <v>0</v>
      </c>
      <c r="O444" s="71">
        <v>22.591655121315917</v>
      </c>
      <c r="P444" s="67">
        <f t="shared" si="53"/>
        <v>0</v>
      </c>
    </row>
    <row r="445" spans="1:16" ht="18.75">
      <c r="A445" s="13">
        <v>554277</v>
      </c>
      <c r="B445" s="14" t="s">
        <v>471</v>
      </c>
      <c r="C445" s="15" t="s">
        <v>1192</v>
      </c>
      <c r="D445" s="16" t="s">
        <v>472</v>
      </c>
      <c r="E445" s="14">
        <v>10</v>
      </c>
      <c r="F445" s="14" t="s">
        <v>1139</v>
      </c>
      <c r="G445" s="17">
        <v>3.1E-2</v>
      </c>
      <c r="H445" s="12">
        <v>0</v>
      </c>
      <c r="I445" s="45">
        <f t="shared" si="54"/>
        <v>10.595212119240001</v>
      </c>
      <c r="J445" s="40">
        <v>10.387462862000001</v>
      </c>
      <c r="K445" s="39">
        <f t="shared" si="50"/>
        <v>11.019020604009601</v>
      </c>
      <c r="L445" s="52">
        <f t="shared" si="51"/>
        <v>0</v>
      </c>
      <c r="M445" s="57">
        <f t="shared" ref="M445:M479" si="56">K445*1.07</f>
        <v>11.790352046290273</v>
      </c>
      <c r="N445" s="61">
        <f t="shared" si="52"/>
        <v>0</v>
      </c>
      <c r="O445" s="71">
        <v>12.783355382969646</v>
      </c>
      <c r="P445" s="67">
        <f t="shared" si="53"/>
        <v>0</v>
      </c>
    </row>
    <row r="446" spans="1:16" ht="18.75">
      <c r="A446" s="13">
        <v>554278</v>
      </c>
      <c r="B446" s="14" t="s">
        <v>471</v>
      </c>
      <c r="C446" s="15" t="s">
        <v>1193</v>
      </c>
      <c r="D446" s="16" t="s">
        <v>473</v>
      </c>
      <c r="E446" s="14">
        <v>10</v>
      </c>
      <c r="F446" s="14" t="s">
        <v>1139</v>
      </c>
      <c r="G446" s="17">
        <v>3.6999999999999998E-2</v>
      </c>
      <c r="H446" s="12">
        <v>0</v>
      </c>
      <c r="I446" s="45">
        <f t="shared" si="54"/>
        <v>11.234981923200001</v>
      </c>
      <c r="J446" s="40">
        <v>11.01468816</v>
      </c>
      <c r="K446" s="39">
        <f t="shared" si="50"/>
        <v>11.684381200128001</v>
      </c>
      <c r="L446" s="52">
        <f t="shared" si="51"/>
        <v>0</v>
      </c>
      <c r="M446" s="57">
        <f t="shared" si="56"/>
        <v>12.502287884136962</v>
      </c>
      <c r="N446" s="61">
        <f t="shared" si="52"/>
        <v>0</v>
      </c>
      <c r="O446" s="71">
        <v>13.547479151250814</v>
      </c>
      <c r="P446" s="67">
        <f t="shared" si="53"/>
        <v>0</v>
      </c>
    </row>
    <row r="447" spans="1:16" ht="18.75">
      <c r="A447" s="13">
        <v>554279</v>
      </c>
      <c r="B447" s="14" t="s">
        <v>471</v>
      </c>
      <c r="C447" s="15" t="s">
        <v>1194</v>
      </c>
      <c r="D447" s="16" t="s">
        <v>474</v>
      </c>
      <c r="E447" s="14">
        <v>10</v>
      </c>
      <c r="F447" s="14" t="s">
        <v>1139</v>
      </c>
      <c r="G447" s="17">
        <v>4.2999999999999997E-2</v>
      </c>
      <c r="H447" s="12">
        <v>0</v>
      </c>
      <c r="I447" s="45">
        <f t="shared" si="54"/>
        <v>11.70310617</v>
      </c>
      <c r="J447" s="40">
        <v>11.4736335</v>
      </c>
      <c r="K447" s="39">
        <f t="shared" si="50"/>
        <v>12.1712304168</v>
      </c>
      <c r="L447" s="52">
        <f t="shared" si="51"/>
        <v>0</v>
      </c>
      <c r="M447" s="57">
        <f t="shared" si="56"/>
        <v>13.023216545976002</v>
      </c>
      <c r="N447" s="61">
        <f t="shared" si="52"/>
        <v>0</v>
      </c>
      <c r="O447" s="71">
        <v>14.114891938188032</v>
      </c>
      <c r="P447" s="67">
        <f t="shared" si="53"/>
        <v>0</v>
      </c>
    </row>
    <row r="448" spans="1:16" ht="18.75">
      <c r="A448" s="13">
        <v>554280</v>
      </c>
      <c r="B448" s="14" t="s">
        <v>471</v>
      </c>
      <c r="C448" s="15" t="s">
        <v>1195</v>
      </c>
      <c r="D448" s="16" t="s">
        <v>475</v>
      </c>
      <c r="E448" s="14">
        <v>10</v>
      </c>
      <c r="F448" s="14" t="s">
        <v>1139</v>
      </c>
      <c r="G448" s="17">
        <v>0.05</v>
      </c>
      <c r="H448" s="12">
        <v>0</v>
      </c>
      <c r="I448" s="45">
        <f t="shared" si="54"/>
        <v>12.31166769084</v>
      </c>
      <c r="J448" s="40">
        <v>12.070262442000001</v>
      </c>
      <c r="K448" s="39">
        <f t="shared" si="50"/>
        <v>12.8041343984736</v>
      </c>
      <c r="L448" s="52">
        <f t="shared" si="51"/>
        <v>0</v>
      </c>
      <c r="M448" s="57">
        <f t="shared" si="56"/>
        <v>13.700423806366754</v>
      </c>
      <c r="N448" s="61">
        <f t="shared" si="52"/>
        <v>0</v>
      </c>
      <c r="O448" s="71">
        <v>14.842845867830428</v>
      </c>
      <c r="P448" s="67">
        <f t="shared" si="53"/>
        <v>0</v>
      </c>
    </row>
    <row r="449" spans="1:16" ht="18.75">
      <c r="A449" s="13">
        <v>554282</v>
      </c>
      <c r="B449" s="14" t="s">
        <v>471</v>
      </c>
      <c r="C449" s="15" t="s">
        <v>1196</v>
      </c>
      <c r="D449" s="16" t="s">
        <v>476</v>
      </c>
      <c r="E449" s="14">
        <v>10</v>
      </c>
      <c r="F449" s="14" t="s">
        <v>1139</v>
      </c>
      <c r="G449" s="17">
        <v>6.2E-2</v>
      </c>
      <c r="H449" s="12">
        <v>0</v>
      </c>
      <c r="I449" s="45">
        <f t="shared" si="54"/>
        <v>13.450770024720001</v>
      </c>
      <c r="J449" s="40">
        <v>13.187029436</v>
      </c>
      <c r="K449" s="39">
        <f t="shared" si="50"/>
        <v>13.9888008257088</v>
      </c>
      <c r="L449" s="52">
        <f t="shared" si="51"/>
        <v>0</v>
      </c>
      <c r="M449" s="57">
        <f t="shared" si="56"/>
        <v>14.968016883508417</v>
      </c>
      <c r="N449" s="61">
        <f t="shared" si="52"/>
        <v>0</v>
      </c>
      <c r="O449" s="71">
        <v>16.225216476499675</v>
      </c>
      <c r="P449" s="67">
        <f t="shared" si="53"/>
        <v>0</v>
      </c>
    </row>
    <row r="450" spans="1:16" ht="18.75">
      <c r="A450" s="13">
        <v>554286</v>
      </c>
      <c r="B450" s="14" t="s">
        <v>471</v>
      </c>
      <c r="C450" s="15" t="s">
        <v>1197</v>
      </c>
      <c r="D450" s="16" t="s">
        <v>477</v>
      </c>
      <c r="E450" s="14">
        <v>10</v>
      </c>
      <c r="F450" s="14" t="s">
        <v>1139</v>
      </c>
      <c r="G450" s="17">
        <v>8.6999999999999994E-2</v>
      </c>
      <c r="H450" s="12">
        <v>0</v>
      </c>
      <c r="I450" s="45">
        <f t="shared" si="54"/>
        <v>15.86941196652</v>
      </c>
      <c r="J450" s="40">
        <v>15.558247026</v>
      </c>
      <c r="K450" s="39">
        <f t="shared" si="50"/>
        <v>16.504188445180802</v>
      </c>
      <c r="L450" s="52">
        <f t="shared" si="51"/>
        <v>0</v>
      </c>
      <c r="M450" s="57">
        <f t="shared" si="56"/>
        <v>17.659481636343457</v>
      </c>
      <c r="N450" s="61">
        <f t="shared" si="52"/>
        <v>0</v>
      </c>
      <c r="O450" s="71">
        <v>19.135080030994764</v>
      </c>
      <c r="P450" s="67">
        <f t="shared" si="53"/>
        <v>0</v>
      </c>
    </row>
    <row r="451" spans="1:16" ht="18.75">
      <c r="A451" s="13">
        <v>554299</v>
      </c>
      <c r="B451" s="14" t="s">
        <v>471</v>
      </c>
      <c r="C451" s="15" t="s">
        <v>1198</v>
      </c>
      <c r="D451" s="16" t="s">
        <v>478</v>
      </c>
      <c r="E451" s="14">
        <v>10</v>
      </c>
      <c r="F451" s="14" t="s">
        <v>1139</v>
      </c>
      <c r="G451" s="17">
        <v>5.8000000000000003E-2</v>
      </c>
      <c r="H451" s="12">
        <v>0</v>
      </c>
      <c r="I451" s="45">
        <f t="shared" si="54"/>
        <v>12.420896681760002</v>
      </c>
      <c r="J451" s="40">
        <v>12.177349688000001</v>
      </c>
      <c r="K451" s="39">
        <f t="shared" si="50"/>
        <v>12.917732549030402</v>
      </c>
      <c r="L451" s="52">
        <f t="shared" si="51"/>
        <v>0</v>
      </c>
      <c r="M451" s="57">
        <f t="shared" si="56"/>
        <v>13.821973827462532</v>
      </c>
      <c r="N451" s="61">
        <f t="shared" si="52"/>
        <v>0</v>
      </c>
      <c r="O451" s="71">
        <v>14.984101472440946</v>
      </c>
      <c r="P451" s="67">
        <f t="shared" si="53"/>
        <v>0</v>
      </c>
    </row>
    <row r="452" spans="1:16" ht="18.75">
      <c r="A452" s="13">
        <v>554300</v>
      </c>
      <c r="B452" s="14" t="s">
        <v>471</v>
      </c>
      <c r="C452" s="15" t="s">
        <v>1199</v>
      </c>
      <c r="D452" s="16" t="s">
        <v>479</v>
      </c>
      <c r="E452" s="14">
        <v>10</v>
      </c>
      <c r="F452" s="14" t="s">
        <v>1139</v>
      </c>
      <c r="G452" s="17">
        <v>6.8000000000000005E-2</v>
      </c>
      <c r="H452" s="12">
        <v>0</v>
      </c>
      <c r="I452" s="45">
        <f t="shared" si="54"/>
        <v>13.201103759760001</v>
      </c>
      <c r="J452" s="40">
        <v>12.942258588</v>
      </c>
      <c r="K452" s="39">
        <f t="shared" si="50"/>
        <v>13.729147910150401</v>
      </c>
      <c r="L452" s="52">
        <f t="shared" si="51"/>
        <v>0</v>
      </c>
      <c r="M452" s="57">
        <f t="shared" si="56"/>
        <v>14.690188263860929</v>
      </c>
      <c r="N452" s="61">
        <f t="shared" si="52"/>
        <v>0</v>
      </c>
      <c r="O452" s="71">
        <v>15.92342459129754</v>
      </c>
      <c r="P452" s="67">
        <f t="shared" si="53"/>
        <v>0</v>
      </c>
    </row>
    <row r="453" spans="1:16" ht="18.75">
      <c r="A453" s="13">
        <v>554301</v>
      </c>
      <c r="B453" s="14" t="s">
        <v>471</v>
      </c>
      <c r="C453" s="15" t="s">
        <v>1200</v>
      </c>
      <c r="D453" s="16" t="s">
        <v>480</v>
      </c>
      <c r="E453" s="14">
        <v>10</v>
      </c>
      <c r="F453" s="14" t="s">
        <v>1139</v>
      </c>
      <c r="G453" s="17">
        <v>7.8E-2</v>
      </c>
      <c r="H453" s="12">
        <v>0</v>
      </c>
      <c r="I453" s="45">
        <f t="shared" si="54"/>
        <v>13.965706696199998</v>
      </c>
      <c r="J453" s="40">
        <v>13.691869309999998</v>
      </c>
      <c r="K453" s="39">
        <f t="shared" si="50"/>
        <v>14.524334964047998</v>
      </c>
      <c r="L453" s="52">
        <f t="shared" si="51"/>
        <v>0</v>
      </c>
      <c r="M453" s="57">
        <f t="shared" si="56"/>
        <v>15.541038411531359</v>
      </c>
      <c r="N453" s="61">
        <f t="shared" si="52"/>
        <v>0</v>
      </c>
      <c r="O453" s="71">
        <v>16.846884491514771</v>
      </c>
      <c r="P453" s="67">
        <f t="shared" si="53"/>
        <v>0</v>
      </c>
    </row>
    <row r="454" spans="1:16" ht="18.75">
      <c r="A454" s="13">
        <v>554302</v>
      </c>
      <c r="B454" s="14" t="s">
        <v>471</v>
      </c>
      <c r="C454" s="15" t="s">
        <v>1201</v>
      </c>
      <c r="D454" s="16" t="s">
        <v>481</v>
      </c>
      <c r="E454" s="14">
        <v>10</v>
      </c>
      <c r="F454" s="14" t="s">
        <v>1139</v>
      </c>
      <c r="G454" s="17">
        <v>8.7999999999999995E-2</v>
      </c>
      <c r="H454" s="12">
        <v>0</v>
      </c>
      <c r="I454" s="45">
        <f t="shared" si="54"/>
        <v>14.574268217039998</v>
      </c>
      <c r="J454" s="40">
        <v>14.288498251999998</v>
      </c>
      <c r="K454" s="39">
        <f t="shared" si="50"/>
        <v>15.157238945721598</v>
      </c>
      <c r="L454" s="52">
        <f t="shared" si="51"/>
        <v>0</v>
      </c>
      <c r="M454" s="57">
        <f t="shared" si="56"/>
        <v>16.218245671922112</v>
      </c>
      <c r="N454" s="61">
        <f t="shared" si="52"/>
        <v>0</v>
      </c>
      <c r="O454" s="71">
        <v>17.574091010094801</v>
      </c>
      <c r="P454" s="67">
        <f t="shared" si="53"/>
        <v>0</v>
      </c>
    </row>
    <row r="455" spans="1:16" ht="18.75">
      <c r="A455" s="13">
        <v>554304</v>
      </c>
      <c r="B455" s="14" t="s">
        <v>471</v>
      </c>
      <c r="C455" s="15" t="s">
        <v>1202</v>
      </c>
      <c r="D455" s="16" t="s">
        <v>482</v>
      </c>
      <c r="E455" s="14">
        <v>10</v>
      </c>
      <c r="F455" s="14" t="s">
        <v>1139</v>
      </c>
      <c r="G455" s="17">
        <v>0.108</v>
      </c>
      <c r="H455" s="12">
        <v>0</v>
      </c>
      <c r="I455" s="45">
        <f t="shared" si="54"/>
        <v>16.19709893928</v>
      </c>
      <c r="J455" s="40">
        <v>15.879508763999999</v>
      </c>
      <c r="K455" s="39">
        <f t="shared" si="50"/>
        <v>16.844982896851199</v>
      </c>
      <c r="L455" s="52">
        <f t="shared" si="51"/>
        <v>0</v>
      </c>
      <c r="M455" s="57">
        <f t="shared" si="56"/>
        <v>18.024131699630786</v>
      </c>
      <c r="N455" s="61">
        <f t="shared" si="52"/>
        <v>0</v>
      </c>
      <c r="O455" s="71">
        <v>19.52508131668711</v>
      </c>
      <c r="P455" s="67">
        <f t="shared" si="53"/>
        <v>0</v>
      </c>
    </row>
    <row r="456" spans="1:16" ht="18.75">
      <c r="A456" s="13">
        <v>554308</v>
      </c>
      <c r="B456" s="14" t="s">
        <v>471</v>
      </c>
      <c r="C456" s="15" t="s">
        <v>1203</v>
      </c>
      <c r="D456" s="16" t="s">
        <v>483</v>
      </c>
      <c r="E456" s="14">
        <v>10</v>
      </c>
      <c r="F456" s="14" t="s">
        <v>1139</v>
      </c>
      <c r="G456" s="17">
        <v>0.14699999999999999</v>
      </c>
      <c r="H456" s="12">
        <v>0</v>
      </c>
      <c r="I456" s="45">
        <f t="shared" si="54"/>
        <v>19.037052703200001</v>
      </c>
      <c r="J456" s="40">
        <v>18.663777159999999</v>
      </c>
      <c r="K456" s="39">
        <f t="shared" si="50"/>
        <v>19.798534811328</v>
      </c>
      <c r="L456" s="52">
        <f t="shared" si="51"/>
        <v>0</v>
      </c>
      <c r="M456" s="57">
        <f t="shared" si="56"/>
        <v>21.184432248120963</v>
      </c>
      <c r="N456" s="61">
        <f t="shared" si="52"/>
        <v>0</v>
      </c>
      <c r="O456" s="71">
        <v>22.950304975773346</v>
      </c>
      <c r="P456" s="67">
        <f t="shared" si="53"/>
        <v>0</v>
      </c>
    </row>
    <row r="457" spans="1:16" ht="18.75">
      <c r="A457" s="13">
        <v>554321</v>
      </c>
      <c r="B457" s="14" t="s">
        <v>471</v>
      </c>
      <c r="C457" s="15" t="s">
        <v>1204</v>
      </c>
      <c r="D457" s="16" t="s">
        <v>484</v>
      </c>
      <c r="E457" s="14">
        <v>10</v>
      </c>
      <c r="F457" s="14" t="s">
        <v>1139</v>
      </c>
      <c r="G457" s="17">
        <v>7.0999999999999994E-2</v>
      </c>
      <c r="H457" s="12">
        <v>0</v>
      </c>
      <c r="I457" s="45">
        <f t="shared" si="54"/>
        <v>14.855142765120002</v>
      </c>
      <c r="J457" s="40">
        <v>14.563865456000002</v>
      </c>
      <c r="K457" s="39">
        <f t="shared" si="50"/>
        <v>15.449348475724802</v>
      </c>
      <c r="L457" s="52">
        <f t="shared" si="51"/>
        <v>0</v>
      </c>
      <c r="M457" s="57">
        <f t="shared" si="56"/>
        <v>16.530802869025539</v>
      </c>
      <c r="N457" s="61">
        <f t="shared" si="52"/>
        <v>0</v>
      </c>
      <c r="O457" s="71">
        <v>17.910577672208728</v>
      </c>
      <c r="P457" s="67">
        <f t="shared" si="53"/>
        <v>0</v>
      </c>
    </row>
    <row r="458" spans="1:16" ht="18.75">
      <c r="A458" s="13">
        <v>554322</v>
      </c>
      <c r="B458" s="14" t="s">
        <v>471</v>
      </c>
      <c r="C458" s="15" t="s">
        <v>1205</v>
      </c>
      <c r="D458" s="16" t="s">
        <v>485</v>
      </c>
      <c r="E458" s="14">
        <v>10</v>
      </c>
      <c r="F458" s="14" t="s">
        <v>1139</v>
      </c>
      <c r="G458" s="17">
        <v>8.5000000000000006E-2</v>
      </c>
      <c r="H458" s="12">
        <v>0</v>
      </c>
      <c r="I458" s="45">
        <f t="shared" si="54"/>
        <v>15.931828532759997</v>
      </c>
      <c r="J458" s="40">
        <v>15.619439737999997</v>
      </c>
      <c r="K458" s="39">
        <f t="shared" si="50"/>
        <v>16.569101674070399</v>
      </c>
      <c r="L458" s="52">
        <f t="shared" si="51"/>
        <v>0</v>
      </c>
      <c r="M458" s="57">
        <f t="shared" si="56"/>
        <v>17.728938791255327</v>
      </c>
      <c r="N458" s="61">
        <f t="shared" si="52"/>
        <v>0</v>
      </c>
      <c r="O458" s="71">
        <v>19.207404125442714</v>
      </c>
      <c r="P458" s="67">
        <f t="shared" si="53"/>
        <v>0</v>
      </c>
    </row>
    <row r="459" spans="1:16" ht="18.75">
      <c r="A459" s="13">
        <v>554323</v>
      </c>
      <c r="B459" s="14" t="s">
        <v>471</v>
      </c>
      <c r="C459" s="15" t="s">
        <v>1206</v>
      </c>
      <c r="D459" s="16" t="s">
        <v>486</v>
      </c>
      <c r="E459" s="14">
        <v>10</v>
      </c>
      <c r="F459" s="14" t="s">
        <v>1139</v>
      </c>
      <c r="G459" s="17">
        <v>9.9000000000000005E-2</v>
      </c>
      <c r="H459" s="12">
        <v>0</v>
      </c>
      <c r="I459" s="45">
        <f t="shared" si="54"/>
        <v>16.961701875719999</v>
      </c>
      <c r="J459" s="40">
        <v>16.629119486</v>
      </c>
      <c r="K459" s="39">
        <f t="shared" si="50"/>
        <v>17.640169950748799</v>
      </c>
      <c r="L459" s="52">
        <f t="shared" si="51"/>
        <v>0</v>
      </c>
      <c r="M459" s="57">
        <f t="shared" si="56"/>
        <v>18.874981847301218</v>
      </c>
      <c r="N459" s="61">
        <f t="shared" si="52"/>
        <v>0</v>
      </c>
      <c r="O459" s="71">
        <v>20.447792693380482</v>
      </c>
      <c r="P459" s="67">
        <f t="shared" si="53"/>
        <v>0</v>
      </c>
    </row>
    <row r="460" spans="1:16" ht="18.75">
      <c r="A460" s="13">
        <v>554324</v>
      </c>
      <c r="B460" s="14" t="s">
        <v>471</v>
      </c>
      <c r="C460" s="15" t="s">
        <v>1207</v>
      </c>
      <c r="D460" s="16" t="s">
        <v>487</v>
      </c>
      <c r="E460" s="14">
        <v>10</v>
      </c>
      <c r="F460" s="14" t="s">
        <v>1139</v>
      </c>
      <c r="G460" s="17">
        <v>0.112</v>
      </c>
      <c r="H460" s="12">
        <v>0</v>
      </c>
      <c r="I460" s="45">
        <f t="shared" si="54"/>
        <v>17.851137944639998</v>
      </c>
      <c r="J460" s="40">
        <v>17.501115631999998</v>
      </c>
      <c r="K460" s="39">
        <f t="shared" si="50"/>
        <v>18.565183462425598</v>
      </c>
      <c r="L460" s="52">
        <f t="shared" si="51"/>
        <v>0</v>
      </c>
      <c r="M460" s="57">
        <f t="shared" si="56"/>
        <v>19.864746304795389</v>
      </c>
      <c r="N460" s="61">
        <f t="shared" si="52"/>
        <v>0</v>
      </c>
      <c r="O460" s="71">
        <v>21.528376118539114</v>
      </c>
      <c r="P460" s="67">
        <f t="shared" si="53"/>
        <v>0</v>
      </c>
    </row>
    <row r="461" spans="1:16" ht="18.75">
      <c r="A461" s="13">
        <v>554326</v>
      </c>
      <c r="B461" s="14" t="s">
        <v>471</v>
      </c>
      <c r="C461" s="15" t="s">
        <v>1208</v>
      </c>
      <c r="D461" s="16" t="s">
        <v>488</v>
      </c>
      <c r="E461" s="14">
        <v>10</v>
      </c>
      <c r="F461" s="14" t="s">
        <v>1139</v>
      </c>
      <c r="G461" s="17">
        <v>0.14000000000000001</v>
      </c>
      <c r="H461" s="12">
        <v>0</v>
      </c>
      <c r="I461" s="45">
        <f t="shared" si="54"/>
        <v>20.051321904599998</v>
      </c>
      <c r="J461" s="40">
        <v>19.658158729999997</v>
      </c>
      <c r="K461" s="39">
        <f t="shared" si="50"/>
        <v>20.853374780783998</v>
      </c>
      <c r="L461" s="52">
        <f t="shared" si="51"/>
        <v>0</v>
      </c>
      <c r="M461" s="57">
        <f t="shared" si="56"/>
        <v>22.313111015438878</v>
      </c>
      <c r="N461" s="61">
        <f t="shared" si="52"/>
        <v>0</v>
      </c>
      <c r="O461" s="71">
        <v>24.172612828327544</v>
      </c>
      <c r="P461" s="67">
        <f t="shared" si="53"/>
        <v>0</v>
      </c>
    </row>
    <row r="462" spans="1:16" ht="18.75">
      <c r="A462" s="13">
        <v>554330</v>
      </c>
      <c r="B462" s="14" t="s">
        <v>471</v>
      </c>
      <c r="C462" s="15" t="s">
        <v>1209</v>
      </c>
      <c r="D462" s="16" t="s">
        <v>489</v>
      </c>
      <c r="E462" s="14">
        <v>10</v>
      </c>
      <c r="F462" s="14" t="s">
        <v>1139</v>
      </c>
      <c r="G462" s="17">
        <v>0.19500000000000001</v>
      </c>
      <c r="H462" s="12">
        <v>0</v>
      </c>
      <c r="I462" s="45">
        <f t="shared" si="54"/>
        <v>23.98356557772</v>
      </c>
      <c r="J462" s="40">
        <v>23.513299585999999</v>
      </c>
      <c r="K462" s="39">
        <f t="shared" si="50"/>
        <v>24.9429082008288</v>
      </c>
      <c r="L462" s="52">
        <f t="shared" si="51"/>
        <v>0</v>
      </c>
      <c r="M462" s="57">
        <f t="shared" si="56"/>
        <v>26.688911774886819</v>
      </c>
      <c r="N462" s="61">
        <f t="shared" si="52"/>
        <v>0</v>
      </c>
      <c r="O462" s="71">
        <v>28.924514023966129</v>
      </c>
      <c r="P462" s="67">
        <f t="shared" si="53"/>
        <v>0</v>
      </c>
    </row>
    <row r="463" spans="1:16" ht="18.75">
      <c r="A463" s="13">
        <v>554343</v>
      </c>
      <c r="B463" s="14" t="s">
        <v>471</v>
      </c>
      <c r="C463" s="15" t="s">
        <v>1210</v>
      </c>
      <c r="D463" s="16" t="s">
        <v>490</v>
      </c>
      <c r="E463" s="14">
        <v>10</v>
      </c>
      <c r="F463" s="14" t="s">
        <v>1139</v>
      </c>
      <c r="G463" s="17">
        <v>0.111</v>
      </c>
      <c r="H463" s="12">
        <v>0</v>
      </c>
      <c r="I463" s="45">
        <f t="shared" si="54"/>
        <v>21.877006467120001</v>
      </c>
      <c r="J463" s="40">
        <v>21.448045556</v>
      </c>
      <c r="K463" s="39">
        <f t="shared" si="50"/>
        <v>22.752086725804801</v>
      </c>
      <c r="L463" s="52">
        <f t="shared" si="51"/>
        <v>0</v>
      </c>
      <c r="M463" s="57">
        <f t="shared" si="56"/>
        <v>24.34473279661114</v>
      </c>
      <c r="N463" s="61">
        <f t="shared" si="52"/>
        <v>0</v>
      </c>
      <c r="O463" s="71">
        <v>26.387298588304354</v>
      </c>
      <c r="P463" s="67">
        <f t="shared" si="53"/>
        <v>0</v>
      </c>
    </row>
    <row r="464" spans="1:16" ht="18.75">
      <c r="A464" s="13">
        <v>554344</v>
      </c>
      <c r="B464" s="14" t="s">
        <v>471</v>
      </c>
      <c r="C464" s="15" t="s">
        <v>1211</v>
      </c>
      <c r="D464" s="16" t="s">
        <v>491</v>
      </c>
      <c r="E464" s="14">
        <v>10</v>
      </c>
      <c r="F464" s="14" t="s">
        <v>1139</v>
      </c>
      <c r="G464" s="17">
        <v>0.13</v>
      </c>
      <c r="H464" s="12">
        <v>0</v>
      </c>
      <c r="I464" s="45">
        <f t="shared" si="54"/>
        <v>23.531045472479999</v>
      </c>
      <c r="J464" s="40">
        <v>23.069652423999997</v>
      </c>
      <c r="K464" s="39">
        <f t="shared" si="50"/>
        <v>24.4722872913792</v>
      </c>
      <c r="L464" s="52">
        <f t="shared" si="51"/>
        <v>0</v>
      </c>
      <c r="M464" s="57">
        <f t="shared" si="56"/>
        <v>26.185347401775743</v>
      </c>
      <c r="N464" s="61">
        <f t="shared" si="52"/>
        <v>0</v>
      </c>
      <c r="O464" s="71">
        <v>28.374442444564192</v>
      </c>
      <c r="P464" s="67">
        <f t="shared" si="53"/>
        <v>0</v>
      </c>
    </row>
    <row r="465" spans="1:16" ht="18.75">
      <c r="A465" s="13">
        <v>554345</v>
      </c>
      <c r="B465" s="14" t="s">
        <v>471</v>
      </c>
      <c r="C465" s="15" t="s">
        <v>1212</v>
      </c>
      <c r="D465" s="16" t="s">
        <v>492</v>
      </c>
      <c r="E465" s="14">
        <v>10</v>
      </c>
      <c r="F465" s="14" t="s">
        <v>1139</v>
      </c>
      <c r="G465" s="17">
        <v>0.15</v>
      </c>
      <c r="H465" s="12">
        <v>0</v>
      </c>
      <c r="I465" s="45">
        <f t="shared" si="54"/>
        <v>25.247501044080007</v>
      </c>
      <c r="J465" s="40">
        <v>24.752452004000006</v>
      </c>
      <c r="K465" s="39">
        <f t="shared" si="50"/>
        <v>26.25740108584321</v>
      </c>
      <c r="L465" s="52">
        <f t="shared" si="51"/>
        <v>0</v>
      </c>
      <c r="M465" s="57">
        <f t="shared" si="56"/>
        <v>28.095419161852234</v>
      </c>
      <c r="N465" s="61">
        <f t="shared" si="52"/>
        <v>0</v>
      </c>
      <c r="O465" s="71">
        <v>30.448602658581713</v>
      </c>
      <c r="P465" s="67">
        <f t="shared" si="53"/>
        <v>0</v>
      </c>
    </row>
    <row r="466" spans="1:16" ht="18.75">
      <c r="A466" s="13">
        <v>554346</v>
      </c>
      <c r="B466" s="14" t="s">
        <v>471</v>
      </c>
      <c r="C466" s="15" t="s">
        <v>1213</v>
      </c>
      <c r="D466" s="16" t="s">
        <v>493</v>
      </c>
      <c r="E466" s="14">
        <v>10</v>
      </c>
      <c r="F466" s="14" t="s">
        <v>1139</v>
      </c>
      <c r="G466" s="17">
        <v>0.17</v>
      </c>
      <c r="H466" s="12">
        <v>0</v>
      </c>
      <c r="I466" s="45">
        <f t="shared" si="54"/>
        <v>26.745498633839997</v>
      </c>
      <c r="J466" s="40">
        <v>26.221077091999998</v>
      </c>
      <c r="K466" s="39">
        <f t="shared" si="50"/>
        <v>27.815318579193598</v>
      </c>
      <c r="L466" s="52">
        <f t="shared" si="51"/>
        <v>0</v>
      </c>
      <c r="M466" s="57">
        <f t="shared" si="56"/>
        <v>29.762390879737151</v>
      </c>
      <c r="N466" s="61">
        <f t="shared" si="52"/>
        <v>0</v>
      </c>
      <c r="O466" s="71">
        <v>32.243910359808524</v>
      </c>
      <c r="P466" s="67">
        <f t="shared" si="53"/>
        <v>0</v>
      </c>
    </row>
    <row r="467" spans="1:16" ht="18.75">
      <c r="A467" s="13">
        <v>554348</v>
      </c>
      <c r="B467" s="14" t="s">
        <v>471</v>
      </c>
      <c r="C467" s="15" t="s">
        <v>1214</v>
      </c>
      <c r="D467" s="16" t="s">
        <v>494</v>
      </c>
      <c r="E467" s="14">
        <v>10</v>
      </c>
      <c r="F467" s="14" t="s">
        <v>1139</v>
      </c>
      <c r="G467" s="17">
        <v>0.20899999999999999</v>
      </c>
      <c r="H467" s="12">
        <v>0</v>
      </c>
      <c r="I467" s="45">
        <f t="shared" si="54"/>
        <v>30.428076041999997</v>
      </c>
      <c r="J467" s="40">
        <v>29.831447099999998</v>
      </c>
      <c r="K467" s="39">
        <f t="shared" si="50"/>
        <v>31.645199083679998</v>
      </c>
      <c r="L467" s="52">
        <f t="shared" si="51"/>
        <v>0</v>
      </c>
      <c r="M467" s="57">
        <f t="shared" si="56"/>
        <v>33.860363019537601</v>
      </c>
      <c r="N467" s="61">
        <f t="shared" si="52"/>
        <v>0</v>
      </c>
      <c r="O467" s="71">
        <v>36.692558833683137</v>
      </c>
      <c r="P467" s="67">
        <f t="shared" si="53"/>
        <v>0</v>
      </c>
    </row>
    <row r="468" spans="1:16" ht="18.75">
      <c r="A468" s="13">
        <v>554352</v>
      </c>
      <c r="B468" s="14" t="s">
        <v>471</v>
      </c>
      <c r="C468" s="15" t="s">
        <v>1215</v>
      </c>
      <c r="D468" s="16" t="s">
        <v>495</v>
      </c>
      <c r="E468" s="14">
        <v>10</v>
      </c>
      <c r="F468" s="14" t="s">
        <v>1139</v>
      </c>
      <c r="G468" s="17">
        <v>0.28799999999999998</v>
      </c>
      <c r="H468" s="12">
        <v>0</v>
      </c>
      <c r="I468" s="45">
        <f t="shared" si="54"/>
        <v>36.950607214079994</v>
      </c>
      <c r="J468" s="40">
        <v>36.226085503999997</v>
      </c>
      <c r="K468" s="39">
        <f t="shared" si="50"/>
        <v>38.428631502643192</v>
      </c>
      <c r="L468" s="52">
        <f t="shared" si="51"/>
        <v>0</v>
      </c>
      <c r="M468" s="57">
        <f t="shared" si="56"/>
        <v>41.118635707828219</v>
      </c>
      <c r="N468" s="61">
        <f t="shared" si="52"/>
        <v>0</v>
      </c>
      <c r="O468" s="71">
        <v>44.550276307843312</v>
      </c>
      <c r="P468" s="67">
        <f t="shared" si="53"/>
        <v>0</v>
      </c>
    </row>
    <row r="469" spans="1:16" ht="18.75">
      <c r="A469" s="13">
        <v>554365</v>
      </c>
      <c r="B469" s="14" t="s">
        <v>471</v>
      </c>
      <c r="C469" s="15" t="s">
        <v>1216</v>
      </c>
      <c r="D469" s="16" t="s">
        <v>496</v>
      </c>
      <c r="E469" s="14">
        <v>10</v>
      </c>
      <c r="F469" s="14" t="s">
        <v>1139</v>
      </c>
      <c r="G469" s="17">
        <v>0.13900000000000001</v>
      </c>
      <c r="H469" s="12">
        <v>0</v>
      </c>
      <c r="I469" s="45">
        <f t="shared" si="54"/>
        <v>28.196683798919999</v>
      </c>
      <c r="J469" s="40">
        <v>27.643807645999999</v>
      </c>
      <c r="K469" s="39">
        <f t="shared" si="50"/>
        <v>29.3245511508768</v>
      </c>
      <c r="L469" s="52">
        <f t="shared" si="51"/>
        <v>0</v>
      </c>
      <c r="M469" s="57">
        <f t="shared" si="56"/>
        <v>31.377269731438179</v>
      </c>
      <c r="N469" s="61">
        <f t="shared" si="52"/>
        <v>0</v>
      </c>
      <c r="O469" s="71">
        <v>33.997471065164007</v>
      </c>
      <c r="P469" s="67">
        <f t="shared" si="53"/>
        <v>0</v>
      </c>
    </row>
    <row r="470" spans="1:16" ht="18.75">
      <c r="A470" s="13">
        <v>554366</v>
      </c>
      <c r="B470" s="14" t="s">
        <v>471</v>
      </c>
      <c r="C470" s="15" t="s">
        <v>1217</v>
      </c>
      <c r="D470" s="16" t="s">
        <v>497</v>
      </c>
      <c r="E470" s="14">
        <v>10</v>
      </c>
      <c r="F470" s="14" t="s">
        <v>1139</v>
      </c>
      <c r="G470" s="17">
        <v>0.16700000000000001</v>
      </c>
      <c r="H470" s="12">
        <v>0</v>
      </c>
      <c r="I470" s="45">
        <f t="shared" si="54"/>
        <v>30.693346448520007</v>
      </c>
      <c r="J470" s="40">
        <v>30.091516126000005</v>
      </c>
      <c r="K470" s="39">
        <f t="shared" si="50"/>
        <v>31.921080306460809</v>
      </c>
      <c r="L470" s="52">
        <f t="shared" si="51"/>
        <v>0</v>
      </c>
      <c r="M470" s="57">
        <f t="shared" si="56"/>
        <v>34.15555592791307</v>
      </c>
      <c r="N470" s="61">
        <f t="shared" si="52"/>
        <v>0</v>
      </c>
      <c r="O470" s="71">
        <v>37.012430317319705</v>
      </c>
      <c r="P470" s="67">
        <f t="shared" si="53"/>
        <v>0</v>
      </c>
    </row>
    <row r="471" spans="1:16" ht="18.75">
      <c r="A471" s="13">
        <v>554367</v>
      </c>
      <c r="B471" s="14" t="s">
        <v>471</v>
      </c>
      <c r="C471" s="15" t="s">
        <v>1218</v>
      </c>
      <c r="D471" s="16" t="s">
        <v>498</v>
      </c>
      <c r="E471" s="14">
        <v>10</v>
      </c>
      <c r="F471" s="14" t="s">
        <v>1139</v>
      </c>
      <c r="G471" s="17">
        <v>0.19400000000000001</v>
      </c>
      <c r="H471" s="12">
        <v>0</v>
      </c>
      <c r="I471" s="45">
        <f t="shared" si="54"/>
        <v>33.252425664360004</v>
      </c>
      <c r="J471" s="40">
        <v>32.600417318000005</v>
      </c>
      <c r="K471" s="39">
        <f t="shared" si="50"/>
        <v>34.582522690934404</v>
      </c>
      <c r="L471" s="52">
        <f t="shared" si="51"/>
        <v>0</v>
      </c>
      <c r="M471" s="57">
        <f t="shared" si="56"/>
        <v>37.003299279299817</v>
      </c>
      <c r="N471" s="61">
        <f t="shared" si="52"/>
        <v>0</v>
      </c>
      <c r="O471" s="71">
        <v>40.098980763557734</v>
      </c>
      <c r="P471" s="67">
        <f t="shared" si="53"/>
        <v>0</v>
      </c>
    </row>
    <row r="472" spans="1:16" ht="18.75">
      <c r="A472" s="13">
        <v>554368</v>
      </c>
      <c r="B472" s="14" t="s">
        <v>471</v>
      </c>
      <c r="C472" s="15" t="s">
        <v>1219</v>
      </c>
      <c r="D472" s="16" t="s">
        <v>499</v>
      </c>
      <c r="E472" s="14">
        <v>10</v>
      </c>
      <c r="F472" s="14" t="s">
        <v>1139</v>
      </c>
      <c r="G472" s="17">
        <v>0.222</v>
      </c>
      <c r="H472" s="12">
        <v>0</v>
      </c>
      <c r="I472" s="45">
        <f t="shared" si="54"/>
        <v>35.546234473679995</v>
      </c>
      <c r="J472" s="40">
        <v>34.849249483999998</v>
      </c>
      <c r="K472" s="39">
        <f t="shared" si="50"/>
        <v>36.968083852627196</v>
      </c>
      <c r="L472" s="52">
        <f t="shared" si="51"/>
        <v>0</v>
      </c>
      <c r="M472" s="57">
        <f t="shared" si="56"/>
        <v>39.555849722311102</v>
      </c>
      <c r="N472" s="61">
        <f t="shared" si="52"/>
        <v>0</v>
      </c>
      <c r="O472" s="71">
        <v>42.864923744885651</v>
      </c>
      <c r="P472" s="67">
        <f t="shared" si="53"/>
        <v>0</v>
      </c>
    </row>
    <row r="473" spans="1:16" ht="18.75">
      <c r="A473" s="13">
        <v>554370</v>
      </c>
      <c r="B473" s="14" t="s">
        <v>471</v>
      </c>
      <c r="C473" s="15" t="s">
        <v>1220</v>
      </c>
      <c r="D473" s="16" t="s">
        <v>500</v>
      </c>
      <c r="E473" s="14">
        <v>10</v>
      </c>
      <c r="F473" s="14" t="s">
        <v>1139</v>
      </c>
      <c r="G473" s="17">
        <v>0.27700000000000002</v>
      </c>
      <c r="H473" s="12">
        <v>0</v>
      </c>
      <c r="I473" s="45">
        <f t="shared" si="54"/>
        <v>41.850307663919999</v>
      </c>
      <c r="J473" s="40">
        <v>41.029713395999998</v>
      </c>
      <c r="K473" s="39">
        <f t="shared" si="50"/>
        <v>43.524319970476803</v>
      </c>
      <c r="L473" s="52">
        <f t="shared" si="51"/>
        <v>0</v>
      </c>
      <c r="M473" s="57">
        <f t="shared" si="56"/>
        <v>46.571022368410183</v>
      </c>
      <c r="N473" s="61">
        <f t="shared" si="52"/>
        <v>0</v>
      </c>
      <c r="O473" s="71">
        <v>50.457743875488546</v>
      </c>
      <c r="P473" s="67">
        <f t="shared" si="53"/>
        <v>0</v>
      </c>
    </row>
    <row r="474" spans="1:16" ht="18.75">
      <c r="A474" s="13">
        <v>554374</v>
      </c>
      <c r="B474" s="14" t="s">
        <v>471</v>
      </c>
      <c r="C474" s="15" t="s">
        <v>1221</v>
      </c>
      <c r="D474" s="16" t="s">
        <v>501</v>
      </c>
      <c r="E474" s="14">
        <v>10</v>
      </c>
      <c r="F474" s="14" t="s">
        <v>1139</v>
      </c>
      <c r="G474" s="17">
        <v>0.38800000000000001</v>
      </c>
      <c r="H474" s="12">
        <v>0</v>
      </c>
      <c r="I474" s="45">
        <f t="shared" si="54"/>
        <v>51.665312705160005</v>
      </c>
      <c r="J474" s="40">
        <v>50.652267358000003</v>
      </c>
      <c r="K474" s="39">
        <f t="shared" si="50"/>
        <v>53.731925213366409</v>
      </c>
      <c r="L474" s="52">
        <f t="shared" si="51"/>
        <v>0</v>
      </c>
      <c r="M474" s="57">
        <f t="shared" si="56"/>
        <v>57.49315997830206</v>
      </c>
      <c r="N474" s="61">
        <f t="shared" si="52"/>
        <v>0</v>
      </c>
      <c r="O474" s="71">
        <v>62.302528337874527</v>
      </c>
      <c r="P474" s="67">
        <f t="shared" si="53"/>
        <v>0</v>
      </c>
    </row>
    <row r="475" spans="1:16" ht="18.75">
      <c r="A475" s="13">
        <v>554378</v>
      </c>
      <c r="B475" s="14" t="s">
        <v>471</v>
      </c>
      <c r="C475" s="15" t="s">
        <v>1222</v>
      </c>
      <c r="D475" s="16" t="s">
        <v>502</v>
      </c>
      <c r="E475" s="14">
        <v>10</v>
      </c>
      <c r="F475" s="14" t="s">
        <v>1139</v>
      </c>
      <c r="G475" s="17">
        <v>0.498</v>
      </c>
      <c r="H475" s="12">
        <v>0</v>
      </c>
      <c r="I475" s="45">
        <f t="shared" si="54"/>
        <v>61.277463906119998</v>
      </c>
      <c r="J475" s="40">
        <v>60.075945005999998</v>
      </c>
      <c r="K475" s="39">
        <f t="shared" si="50"/>
        <v>63.728562462364799</v>
      </c>
      <c r="L475" s="52">
        <f t="shared" si="51"/>
        <v>0</v>
      </c>
      <c r="M475" s="57">
        <f t="shared" si="56"/>
        <v>68.189561834730341</v>
      </c>
      <c r="N475" s="61">
        <f t="shared" si="52"/>
        <v>0</v>
      </c>
      <c r="O475" s="71">
        <v>73.885798111689226</v>
      </c>
      <c r="P475" s="67">
        <f t="shared" si="53"/>
        <v>0</v>
      </c>
    </row>
    <row r="476" spans="1:16" ht="18.75">
      <c r="A476" s="13">
        <v>554384</v>
      </c>
      <c r="B476" s="14" t="s">
        <v>471</v>
      </c>
      <c r="C476" s="15" t="s">
        <v>1223</v>
      </c>
      <c r="D476" s="16" t="s">
        <v>503</v>
      </c>
      <c r="E476" s="14">
        <v>10</v>
      </c>
      <c r="F476" s="14" t="s">
        <v>1139</v>
      </c>
      <c r="G476" s="17">
        <v>0.66400000000000003</v>
      </c>
      <c r="H476" s="12">
        <v>0</v>
      </c>
      <c r="I476" s="45">
        <f t="shared" si="54"/>
        <v>76.22623152060001</v>
      </c>
      <c r="J476" s="40">
        <v>74.731599530000011</v>
      </c>
      <c r="K476" s="39">
        <f t="shared" si="50"/>
        <v>79.275280781424016</v>
      </c>
      <c r="L476" s="52">
        <f t="shared" si="51"/>
        <v>0</v>
      </c>
      <c r="M476" s="57">
        <f t="shared" si="56"/>
        <v>84.824550436123701</v>
      </c>
      <c r="N476" s="61">
        <f t="shared" si="52"/>
        <v>0</v>
      </c>
      <c r="O476" s="71">
        <v>91.921765845597761</v>
      </c>
      <c r="P476" s="67">
        <f t="shared" si="53"/>
        <v>0</v>
      </c>
    </row>
    <row r="477" spans="1:16" ht="18.75">
      <c r="A477" s="13" t="s">
        <v>504</v>
      </c>
      <c r="B477" s="14" t="s">
        <v>471</v>
      </c>
      <c r="C477" s="15" t="s">
        <v>1224</v>
      </c>
      <c r="D477" s="16" t="s">
        <v>505</v>
      </c>
      <c r="E477" s="14">
        <v>50</v>
      </c>
      <c r="F477" s="14" t="s">
        <v>1139</v>
      </c>
      <c r="G477" s="17">
        <v>0.128</v>
      </c>
      <c r="H477" s="12">
        <v>0</v>
      </c>
      <c r="I477" s="45">
        <f t="shared" si="54"/>
        <v>72.325196130600006</v>
      </c>
      <c r="J477" s="43">
        <v>70.907055030000009</v>
      </c>
      <c r="K477" s="39">
        <f t="shared" si="50"/>
        <v>75.218203975824011</v>
      </c>
      <c r="L477" s="52">
        <f t="shared" si="51"/>
        <v>0</v>
      </c>
      <c r="M477" s="57">
        <f t="shared" si="56"/>
        <v>80.483478254131697</v>
      </c>
      <c r="N477" s="61">
        <f t="shared" si="52"/>
        <v>0</v>
      </c>
      <c r="O477" s="71">
        <v>87.206014674310381</v>
      </c>
      <c r="P477" s="67">
        <f t="shared" si="53"/>
        <v>0</v>
      </c>
    </row>
    <row r="478" spans="1:16" ht="18.75">
      <c r="A478" s="13" t="s">
        <v>506</v>
      </c>
      <c r="B478" s="14" t="s">
        <v>471</v>
      </c>
      <c r="C478" s="15" t="s">
        <v>1225</v>
      </c>
      <c r="D478" s="16" t="s">
        <v>507</v>
      </c>
      <c r="E478" s="14">
        <v>50</v>
      </c>
      <c r="F478" s="14" t="s">
        <v>1139</v>
      </c>
      <c r="G478" s="17">
        <v>0.15446710399999997</v>
      </c>
      <c r="H478" s="12">
        <v>0</v>
      </c>
      <c r="I478" s="45">
        <f t="shared" si="54"/>
        <v>73.121007350160014</v>
      </c>
      <c r="J478" s="40">
        <v>71.687262108000013</v>
      </c>
      <c r="K478" s="39">
        <f t="shared" si="50"/>
        <v>76.045847644166415</v>
      </c>
      <c r="L478" s="52">
        <f t="shared" si="51"/>
        <v>0</v>
      </c>
      <c r="M478" s="57">
        <f t="shared" si="56"/>
        <v>81.369056979258062</v>
      </c>
      <c r="N478" s="61">
        <f t="shared" si="52"/>
        <v>0</v>
      </c>
      <c r="O478" s="71">
        <v>88.164891156901461</v>
      </c>
      <c r="P478" s="67">
        <f t="shared" si="53"/>
        <v>0</v>
      </c>
    </row>
    <row r="479" spans="1:16" ht="18.75">
      <c r="A479" s="13" t="s">
        <v>508</v>
      </c>
      <c r="B479" s="14" t="s">
        <v>471</v>
      </c>
      <c r="C479" s="15" t="s">
        <v>1226</v>
      </c>
      <c r="D479" s="16" t="s">
        <v>509</v>
      </c>
      <c r="E479" s="14">
        <v>50</v>
      </c>
      <c r="F479" s="14" t="s">
        <v>1139</v>
      </c>
      <c r="G479" s="17">
        <v>0.14837617</v>
      </c>
      <c r="H479" s="12">
        <v>0</v>
      </c>
      <c r="I479" s="45">
        <f t="shared" si="54"/>
        <v>72.325196130600006</v>
      </c>
      <c r="J479" s="40">
        <v>70.907055030000009</v>
      </c>
      <c r="K479" s="39">
        <f t="shared" si="50"/>
        <v>75.218203975824011</v>
      </c>
      <c r="L479" s="52">
        <f t="shared" si="51"/>
        <v>0</v>
      </c>
      <c r="M479" s="57">
        <f t="shared" si="56"/>
        <v>80.483478254131697</v>
      </c>
      <c r="N479" s="61">
        <f t="shared" si="52"/>
        <v>0</v>
      </c>
      <c r="O479" s="71">
        <v>87.206014674310381</v>
      </c>
      <c r="P479" s="67">
        <f t="shared" si="53"/>
        <v>0</v>
      </c>
    </row>
    <row r="480" spans="1:16" ht="18.75">
      <c r="A480" s="13" t="s">
        <v>510</v>
      </c>
      <c r="B480" s="14" t="s">
        <v>471</v>
      </c>
      <c r="C480" s="15" t="s">
        <v>1227</v>
      </c>
      <c r="D480" s="16" t="s">
        <v>511</v>
      </c>
      <c r="E480" s="14">
        <v>50</v>
      </c>
      <c r="F480" s="14" t="s">
        <v>1139</v>
      </c>
      <c r="G480" s="17">
        <v>0.17582925399999999</v>
      </c>
      <c r="H480" s="12">
        <v>0</v>
      </c>
      <c r="I480" s="45">
        <f t="shared" si="54"/>
        <v>74.182088976239996</v>
      </c>
      <c r="J480" s="40">
        <v>72.727538211999999</v>
      </c>
      <c r="K480" s="39">
        <f t="shared" ref="K480:K543" si="57">I480*1.04</f>
        <v>77.149372535289601</v>
      </c>
      <c r="L480" s="52">
        <f t="shared" ref="L480:L543" si="58">H480*6.82</f>
        <v>0</v>
      </c>
      <c r="M480" s="57">
        <f t="shared" ref="M480:M543" si="59">K480*1.07</f>
        <v>82.549828612759882</v>
      </c>
      <c r="N480" s="61">
        <f t="shared" ref="N480:N543" si="60">H480*6.82</f>
        <v>0</v>
      </c>
      <c r="O480" s="71">
        <v>89.456877670361791</v>
      </c>
      <c r="P480" s="67">
        <f t="shared" ref="P480:P543" si="61">H480*9.16</f>
        <v>0</v>
      </c>
    </row>
    <row r="481" spans="1:16" ht="18.75">
      <c r="A481" s="13" t="s">
        <v>512</v>
      </c>
      <c r="B481" s="14" t="s">
        <v>471</v>
      </c>
      <c r="C481" s="15" t="s">
        <v>1228</v>
      </c>
      <c r="D481" s="16" t="s">
        <v>513</v>
      </c>
      <c r="E481" s="14">
        <v>50</v>
      </c>
      <c r="F481" s="14" t="s">
        <v>1139</v>
      </c>
      <c r="G481" s="17">
        <v>0.19457130999999997</v>
      </c>
      <c r="H481" s="12">
        <v>0</v>
      </c>
      <c r="I481" s="45">
        <f t="shared" si="54"/>
        <v>75.102733328279996</v>
      </c>
      <c r="J481" s="40">
        <v>73.630130713999989</v>
      </c>
      <c r="K481" s="39">
        <f t="shared" si="57"/>
        <v>78.106842661411193</v>
      </c>
      <c r="L481" s="52">
        <f t="shared" si="58"/>
        <v>0</v>
      </c>
      <c r="M481" s="57">
        <f t="shared" si="59"/>
        <v>83.574321647709979</v>
      </c>
      <c r="N481" s="61">
        <f t="shared" si="60"/>
        <v>0</v>
      </c>
      <c r="O481" s="71">
        <v>90.558193303763417</v>
      </c>
      <c r="P481" s="67">
        <f t="shared" si="61"/>
        <v>0</v>
      </c>
    </row>
    <row r="482" spans="1:16" ht="18.75">
      <c r="A482" s="13" t="s">
        <v>514</v>
      </c>
      <c r="B482" s="14" t="s">
        <v>471</v>
      </c>
      <c r="C482" s="15" t="s">
        <v>1229</v>
      </c>
      <c r="D482" s="16" t="s">
        <v>515</v>
      </c>
      <c r="E482" s="14">
        <v>50</v>
      </c>
      <c r="F482" s="14" t="s">
        <v>1139</v>
      </c>
      <c r="G482" s="17">
        <v>0.20738785200000001</v>
      </c>
      <c r="H482" s="12">
        <v>0</v>
      </c>
      <c r="I482" s="45">
        <f t="shared" si="54"/>
        <v>77.068855164840016</v>
      </c>
      <c r="J482" s="40">
        <v>75.557701142000013</v>
      </c>
      <c r="K482" s="39">
        <f t="shared" si="57"/>
        <v>80.151609371433622</v>
      </c>
      <c r="L482" s="52">
        <f t="shared" si="58"/>
        <v>0</v>
      </c>
      <c r="M482" s="57">
        <f t="shared" si="59"/>
        <v>85.762222027433978</v>
      </c>
      <c r="N482" s="61">
        <f t="shared" si="60"/>
        <v>0</v>
      </c>
      <c r="O482" s="71">
        <v>92.933414487051948</v>
      </c>
      <c r="P482" s="67">
        <f t="shared" si="61"/>
        <v>0</v>
      </c>
    </row>
    <row r="483" spans="1:16" ht="18.75">
      <c r="A483" s="13" t="s">
        <v>516</v>
      </c>
      <c r="B483" s="14" t="s">
        <v>471</v>
      </c>
      <c r="C483" s="15" t="s">
        <v>1230</v>
      </c>
      <c r="D483" s="16" t="s">
        <v>517</v>
      </c>
      <c r="E483" s="14">
        <v>50</v>
      </c>
      <c r="F483" s="14" t="s">
        <v>1139</v>
      </c>
      <c r="G483" s="17">
        <v>0.2</v>
      </c>
      <c r="H483" s="12">
        <v>0</v>
      </c>
      <c r="I483" s="45">
        <f t="shared" si="54"/>
        <v>77.30291728824001</v>
      </c>
      <c r="J483" s="40">
        <v>75.787173812000006</v>
      </c>
      <c r="K483" s="39">
        <f t="shared" si="57"/>
        <v>80.395033979769607</v>
      </c>
      <c r="L483" s="52">
        <f t="shared" si="58"/>
        <v>0</v>
      </c>
      <c r="M483" s="57">
        <f t="shared" si="59"/>
        <v>86.022686358353482</v>
      </c>
      <c r="N483" s="61">
        <f t="shared" si="60"/>
        <v>0</v>
      </c>
      <c r="O483" s="71">
        <v>93.217124469135229</v>
      </c>
      <c r="P483" s="67">
        <f t="shared" si="61"/>
        <v>0</v>
      </c>
    </row>
    <row r="484" spans="1:16" ht="18.75">
      <c r="A484" s="13" t="s">
        <v>518</v>
      </c>
      <c r="B484" s="14" t="s">
        <v>471</v>
      </c>
      <c r="C484" s="15" t="s">
        <v>1231</v>
      </c>
      <c r="D484" s="16" t="s">
        <v>519</v>
      </c>
      <c r="E484" s="14">
        <v>50</v>
      </c>
      <c r="F484" s="14" t="s">
        <v>1139</v>
      </c>
      <c r="G484" s="17">
        <v>0.21</v>
      </c>
      <c r="H484" s="12">
        <v>0</v>
      </c>
      <c r="I484" s="45">
        <f t="shared" si="54"/>
        <v>77.443354562280007</v>
      </c>
      <c r="J484" s="40">
        <v>75.924857414000002</v>
      </c>
      <c r="K484" s="39">
        <f t="shared" si="57"/>
        <v>80.541088744771216</v>
      </c>
      <c r="L484" s="52">
        <f t="shared" si="58"/>
        <v>0</v>
      </c>
      <c r="M484" s="57">
        <f t="shared" si="59"/>
        <v>86.178964956905205</v>
      </c>
      <c r="N484" s="61">
        <f t="shared" si="60"/>
        <v>0</v>
      </c>
      <c r="O484" s="71">
        <v>93.378378776873788</v>
      </c>
      <c r="P484" s="67">
        <f t="shared" si="61"/>
        <v>0</v>
      </c>
    </row>
    <row r="485" spans="1:16" ht="18.75">
      <c r="A485" s="13" t="s">
        <v>520</v>
      </c>
      <c r="B485" s="14" t="s">
        <v>471</v>
      </c>
      <c r="C485" s="15" t="s">
        <v>1232</v>
      </c>
      <c r="D485" s="16" t="s">
        <v>521</v>
      </c>
      <c r="E485" s="14">
        <v>50</v>
      </c>
      <c r="F485" s="14" t="s">
        <v>1139</v>
      </c>
      <c r="G485" s="17">
        <v>0.22</v>
      </c>
      <c r="H485" s="12">
        <v>0</v>
      </c>
      <c r="I485" s="45">
        <f t="shared" si="54"/>
        <v>77.73983325191999</v>
      </c>
      <c r="J485" s="40">
        <v>76.215522795999988</v>
      </c>
      <c r="K485" s="39">
        <f t="shared" si="57"/>
        <v>80.849426581996795</v>
      </c>
      <c r="L485" s="52">
        <f t="shared" si="58"/>
        <v>0</v>
      </c>
      <c r="M485" s="57">
        <f t="shared" si="59"/>
        <v>86.508886442736582</v>
      </c>
      <c r="N485" s="61">
        <f t="shared" si="60"/>
        <v>0</v>
      </c>
      <c r="O485" s="71">
        <v>93.748383317290802</v>
      </c>
      <c r="P485" s="67">
        <f t="shared" si="61"/>
        <v>0</v>
      </c>
    </row>
    <row r="486" spans="1:16" ht="18.75">
      <c r="A486" s="13" t="s">
        <v>522</v>
      </c>
      <c r="B486" s="14" t="s">
        <v>471</v>
      </c>
      <c r="C486" s="15" t="s">
        <v>1233</v>
      </c>
      <c r="D486" s="16" t="s">
        <v>523</v>
      </c>
      <c r="E486" s="14">
        <v>50</v>
      </c>
      <c r="F486" s="14" t="s">
        <v>1139</v>
      </c>
      <c r="G486" s="17">
        <v>0.22875000200000001</v>
      </c>
      <c r="H486" s="12">
        <v>0</v>
      </c>
      <c r="I486" s="45">
        <f t="shared" si="54"/>
        <v>78.254769923400005</v>
      </c>
      <c r="J486" s="40">
        <v>76.72036267</v>
      </c>
      <c r="K486" s="39">
        <f t="shared" si="57"/>
        <v>81.384960720336011</v>
      </c>
      <c r="L486" s="52">
        <f t="shared" si="58"/>
        <v>0</v>
      </c>
      <c r="M486" s="57">
        <f t="shared" si="59"/>
        <v>87.081907970759531</v>
      </c>
      <c r="N486" s="61">
        <f t="shared" si="60"/>
        <v>0</v>
      </c>
      <c r="O486" s="71">
        <v>94.369309693892902</v>
      </c>
      <c r="P486" s="67">
        <f t="shared" si="61"/>
        <v>0</v>
      </c>
    </row>
    <row r="487" spans="1:16" ht="18.75">
      <c r="A487" s="13" t="s">
        <v>524</v>
      </c>
      <c r="B487" s="14" t="s">
        <v>471</v>
      </c>
      <c r="C487" s="15" t="s">
        <v>1234</v>
      </c>
      <c r="D487" s="16" t="s">
        <v>525</v>
      </c>
      <c r="E487" s="14">
        <v>50</v>
      </c>
      <c r="F487" s="14" t="s">
        <v>1139</v>
      </c>
      <c r="G487" s="17">
        <v>0.24571551599999997</v>
      </c>
      <c r="H487" s="12">
        <v>0</v>
      </c>
      <c r="I487" s="45">
        <f t="shared" si="54"/>
        <v>78.114332649359994</v>
      </c>
      <c r="J487" s="40">
        <v>76.58267906799999</v>
      </c>
      <c r="K487" s="39">
        <f t="shared" si="57"/>
        <v>81.238905955334403</v>
      </c>
      <c r="L487" s="52">
        <f t="shared" si="58"/>
        <v>0</v>
      </c>
      <c r="M487" s="57">
        <f t="shared" si="59"/>
        <v>86.925629372207823</v>
      </c>
      <c r="N487" s="61">
        <f t="shared" si="60"/>
        <v>0</v>
      </c>
      <c r="O487" s="71">
        <v>94.193347413609899</v>
      </c>
      <c r="P487" s="67">
        <f t="shared" si="61"/>
        <v>0</v>
      </c>
    </row>
    <row r="488" spans="1:16" ht="18.75">
      <c r="A488" s="13" t="s">
        <v>526</v>
      </c>
      <c r="B488" s="14" t="s">
        <v>471</v>
      </c>
      <c r="C488" s="15" t="s">
        <v>1235</v>
      </c>
      <c r="D488" s="16" t="s">
        <v>527</v>
      </c>
      <c r="E488" s="14">
        <v>50</v>
      </c>
      <c r="F488" s="14" t="s">
        <v>1139</v>
      </c>
      <c r="G488" s="17">
        <v>0.28436859999999997</v>
      </c>
      <c r="H488" s="12">
        <v>0</v>
      </c>
      <c r="I488" s="45">
        <f t="shared" si="54"/>
        <v>81.406806518519986</v>
      </c>
      <c r="J488" s="40">
        <v>79.810594625999983</v>
      </c>
      <c r="K488" s="39">
        <f t="shared" si="57"/>
        <v>84.663078779260786</v>
      </c>
      <c r="L488" s="52">
        <f t="shared" si="58"/>
        <v>0</v>
      </c>
      <c r="M488" s="57">
        <f t="shared" si="59"/>
        <v>90.58949429380904</v>
      </c>
      <c r="N488" s="61">
        <f t="shared" si="60"/>
        <v>0</v>
      </c>
      <c r="O488" s="71">
        <v>98.16498197142252</v>
      </c>
      <c r="P488" s="67">
        <f t="shared" si="61"/>
        <v>0</v>
      </c>
    </row>
    <row r="489" spans="1:16" ht="18.75">
      <c r="A489" s="13" t="s">
        <v>528</v>
      </c>
      <c r="B489" s="14" t="s">
        <v>471</v>
      </c>
      <c r="C489" s="15" t="s">
        <v>1236</v>
      </c>
      <c r="D489" s="16" t="s">
        <v>529</v>
      </c>
      <c r="E489" s="14">
        <v>50</v>
      </c>
      <c r="F489" s="14" t="s">
        <v>1139</v>
      </c>
      <c r="G489" s="17">
        <v>0.301165142</v>
      </c>
      <c r="H489" s="12">
        <v>0</v>
      </c>
      <c r="I489" s="45">
        <f t="shared" si="54"/>
        <v>86.275298685240003</v>
      </c>
      <c r="J489" s="40">
        <v>84.583626162000002</v>
      </c>
      <c r="K489" s="39">
        <f t="shared" si="57"/>
        <v>89.7263106326496</v>
      </c>
      <c r="L489" s="52">
        <f t="shared" si="58"/>
        <v>0</v>
      </c>
      <c r="M489" s="57">
        <f t="shared" si="59"/>
        <v>96.007152376935082</v>
      </c>
      <c r="N489" s="61">
        <f t="shared" si="60"/>
        <v>0</v>
      </c>
      <c r="O489" s="71">
        <v>104.03555632829163</v>
      </c>
      <c r="P489" s="67">
        <f t="shared" si="61"/>
        <v>0</v>
      </c>
    </row>
    <row r="490" spans="1:16" ht="18.75">
      <c r="A490" s="13" t="s">
        <v>530</v>
      </c>
      <c r="B490" s="14" t="s">
        <v>471</v>
      </c>
      <c r="C490" s="15" t="s">
        <v>1237</v>
      </c>
      <c r="D490" s="16" t="s">
        <v>531</v>
      </c>
      <c r="E490" s="14">
        <v>50</v>
      </c>
      <c r="F490" s="14" t="s">
        <v>1139</v>
      </c>
      <c r="G490" s="17">
        <v>0.28843981600000002</v>
      </c>
      <c r="H490" s="12">
        <v>0</v>
      </c>
      <c r="I490" s="45">
        <f t="shared" si="54"/>
        <v>81.547243792559996</v>
      </c>
      <c r="J490" s="40">
        <v>79.948278227999992</v>
      </c>
      <c r="K490" s="39">
        <f t="shared" si="57"/>
        <v>84.809133544262394</v>
      </c>
      <c r="L490" s="52">
        <f t="shared" si="58"/>
        <v>0</v>
      </c>
      <c r="M490" s="57">
        <f t="shared" si="59"/>
        <v>90.745772892360762</v>
      </c>
      <c r="N490" s="61">
        <f t="shared" si="60"/>
        <v>0</v>
      </c>
      <c r="O490" s="71">
        <v>98.327706233889529</v>
      </c>
      <c r="P490" s="67">
        <f t="shared" si="61"/>
        <v>0</v>
      </c>
    </row>
    <row r="491" spans="1:16" ht="18.75">
      <c r="A491" s="13" t="s">
        <v>532</v>
      </c>
      <c r="B491" s="14" t="s">
        <v>471</v>
      </c>
      <c r="C491" s="15" t="s">
        <v>1238</v>
      </c>
      <c r="D491" s="16" t="s">
        <v>533</v>
      </c>
      <c r="E491" s="14">
        <v>50</v>
      </c>
      <c r="F491" s="14" t="s">
        <v>1139</v>
      </c>
      <c r="G491" s="17">
        <v>0.32709289999999996</v>
      </c>
      <c r="H491" s="12">
        <v>0</v>
      </c>
      <c r="I491" s="45">
        <f t="shared" si="54"/>
        <v>83.653802903159985</v>
      </c>
      <c r="J491" s="40">
        <v>82.013532257999984</v>
      </c>
      <c r="K491" s="39">
        <f t="shared" si="57"/>
        <v>86.999955019286389</v>
      </c>
      <c r="L491" s="52">
        <f t="shared" si="58"/>
        <v>0</v>
      </c>
      <c r="M491" s="57">
        <f t="shared" si="59"/>
        <v>93.08995187063644</v>
      </c>
      <c r="N491" s="61">
        <f t="shared" si="60"/>
        <v>0</v>
      </c>
      <c r="O491" s="71">
        <v>100.87889119683771</v>
      </c>
      <c r="P491" s="67">
        <f t="shared" si="61"/>
        <v>0</v>
      </c>
    </row>
    <row r="492" spans="1:16" ht="18.75">
      <c r="A492" s="13" t="s">
        <v>534</v>
      </c>
      <c r="B492" s="14" t="s">
        <v>471</v>
      </c>
      <c r="C492" s="15" t="s">
        <v>1239</v>
      </c>
      <c r="D492" s="16" t="s">
        <v>535</v>
      </c>
      <c r="E492" s="14">
        <v>50</v>
      </c>
      <c r="F492" s="14" t="s">
        <v>1139</v>
      </c>
      <c r="G492" s="17">
        <v>0.34388944199999999</v>
      </c>
      <c r="H492" s="12">
        <v>0</v>
      </c>
      <c r="I492" s="45">
        <f t="shared" si="54"/>
        <v>88.506690928319983</v>
      </c>
      <c r="J492" s="40">
        <v>86.77126561599998</v>
      </c>
      <c r="K492" s="39">
        <f t="shared" si="57"/>
        <v>92.046958565452783</v>
      </c>
      <c r="L492" s="52">
        <f t="shared" si="58"/>
        <v>0</v>
      </c>
      <c r="M492" s="57">
        <f t="shared" si="59"/>
        <v>98.490245665034479</v>
      </c>
      <c r="N492" s="61">
        <f t="shared" si="60"/>
        <v>0</v>
      </c>
      <c r="O492" s="71">
        <v>106.73064847351645</v>
      </c>
      <c r="P492" s="67">
        <f t="shared" si="61"/>
        <v>0</v>
      </c>
    </row>
    <row r="493" spans="1:16" ht="18.75">
      <c r="A493" s="13" t="s">
        <v>536</v>
      </c>
      <c r="B493" s="14" t="s">
        <v>471</v>
      </c>
      <c r="C493" s="15" t="s">
        <v>1240</v>
      </c>
      <c r="D493" s="16" t="s">
        <v>537</v>
      </c>
      <c r="E493" s="14">
        <v>50</v>
      </c>
      <c r="F493" s="14" t="s">
        <v>1139</v>
      </c>
      <c r="G493" s="17">
        <v>0.14898</v>
      </c>
      <c r="H493" s="12">
        <v>0</v>
      </c>
      <c r="I493" s="45">
        <f t="shared" si="54"/>
        <v>72.075529865640007</v>
      </c>
      <c r="J493" s="40">
        <v>70.662284182000008</v>
      </c>
      <c r="K493" s="39">
        <f t="shared" si="57"/>
        <v>74.958551060265606</v>
      </c>
      <c r="L493" s="52">
        <f t="shared" si="58"/>
        <v>0</v>
      </c>
      <c r="M493" s="57">
        <f t="shared" si="59"/>
        <v>80.205649634484203</v>
      </c>
      <c r="N493" s="61">
        <f t="shared" si="60"/>
        <v>0</v>
      </c>
      <c r="O493" s="71">
        <v>86.904959056192695</v>
      </c>
      <c r="P493" s="67">
        <f t="shared" si="61"/>
        <v>0</v>
      </c>
    </row>
    <row r="494" spans="1:16" ht="18.75">
      <c r="A494" s="13" t="s">
        <v>538</v>
      </c>
      <c r="B494" s="14" t="s">
        <v>471</v>
      </c>
      <c r="C494" s="15" t="s">
        <v>1241</v>
      </c>
      <c r="D494" s="16" t="s">
        <v>539</v>
      </c>
      <c r="E494" s="14">
        <v>50</v>
      </c>
      <c r="F494" s="14" t="s">
        <v>1139</v>
      </c>
      <c r="G494" s="17">
        <v>0.17466000000000001</v>
      </c>
      <c r="H494" s="12">
        <v>0</v>
      </c>
      <c r="I494" s="45">
        <f t="shared" si="54"/>
        <v>73.901214428159989</v>
      </c>
      <c r="J494" s="40">
        <v>72.452171007999993</v>
      </c>
      <c r="K494" s="39">
        <f t="shared" si="57"/>
        <v>76.857263005286384</v>
      </c>
      <c r="L494" s="52">
        <f t="shared" si="58"/>
        <v>0</v>
      </c>
      <c r="M494" s="57">
        <f t="shared" si="59"/>
        <v>82.237271415656437</v>
      </c>
      <c r="N494" s="61">
        <f t="shared" si="60"/>
        <v>0</v>
      </c>
      <c r="O494" s="71">
        <v>89.118188724168931</v>
      </c>
      <c r="P494" s="67">
        <f t="shared" si="61"/>
        <v>0</v>
      </c>
    </row>
    <row r="495" spans="1:16" ht="18.75">
      <c r="A495" s="13" t="s">
        <v>540</v>
      </c>
      <c r="B495" s="14" t="s">
        <v>471</v>
      </c>
      <c r="C495" s="15" t="s">
        <v>1242</v>
      </c>
      <c r="D495" s="16" t="s">
        <v>541</v>
      </c>
      <c r="E495" s="14">
        <v>50</v>
      </c>
      <c r="F495" s="14" t="s">
        <v>1139</v>
      </c>
      <c r="G495" s="17">
        <v>0.17773</v>
      </c>
      <c r="H495" s="12">
        <v>0</v>
      </c>
      <c r="I495" s="45">
        <f t="shared" si="54"/>
        <v>73.651548163199976</v>
      </c>
      <c r="J495" s="40">
        <v>72.207400159999978</v>
      </c>
      <c r="K495" s="39">
        <f t="shared" si="57"/>
        <v>76.597610089727979</v>
      </c>
      <c r="L495" s="52">
        <f t="shared" si="58"/>
        <v>0</v>
      </c>
      <c r="M495" s="57">
        <f t="shared" si="59"/>
        <v>81.959442796008943</v>
      </c>
      <c r="N495" s="61">
        <f t="shared" si="60"/>
        <v>0</v>
      </c>
      <c r="O495" s="71">
        <v>88.818607182882744</v>
      </c>
      <c r="P495" s="67">
        <f t="shared" si="61"/>
        <v>0</v>
      </c>
    </row>
    <row r="496" spans="1:16" ht="18.75">
      <c r="A496" s="13" t="s">
        <v>542</v>
      </c>
      <c r="B496" s="14" t="s">
        <v>471</v>
      </c>
      <c r="C496" s="15" t="s">
        <v>1243</v>
      </c>
      <c r="D496" s="16" t="s">
        <v>543</v>
      </c>
      <c r="E496" s="14">
        <v>50</v>
      </c>
      <c r="F496" s="14" t="s">
        <v>1139</v>
      </c>
      <c r="G496" s="17">
        <v>0.20341000000000001</v>
      </c>
      <c r="H496" s="12">
        <v>0</v>
      </c>
      <c r="I496" s="45">
        <f t="shared" si="54"/>
        <v>75.477232725719986</v>
      </c>
      <c r="J496" s="40">
        <v>73.997286985999992</v>
      </c>
      <c r="K496" s="39">
        <f t="shared" si="57"/>
        <v>78.496322034748786</v>
      </c>
      <c r="L496" s="52">
        <f t="shared" si="58"/>
        <v>0</v>
      </c>
      <c r="M496" s="57">
        <f t="shared" si="59"/>
        <v>83.991064577181206</v>
      </c>
      <c r="N496" s="61">
        <f t="shared" si="60"/>
        <v>0</v>
      </c>
      <c r="O496" s="71">
        <v>91.017129458017664</v>
      </c>
      <c r="P496" s="67">
        <f t="shared" si="61"/>
        <v>0</v>
      </c>
    </row>
    <row r="497" spans="1:16" ht="18.75">
      <c r="A497" s="13" t="s">
        <v>544</v>
      </c>
      <c r="B497" s="14" t="s">
        <v>471</v>
      </c>
      <c r="C497" s="15" t="s">
        <v>1244</v>
      </c>
      <c r="D497" s="16" t="s">
        <v>545</v>
      </c>
      <c r="E497" s="14">
        <v>50</v>
      </c>
      <c r="F497" s="14" t="s">
        <v>1139</v>
      </c>
      <c r="G497" s="17">
        <v>0.22097</v>
      </c>
      <c r="H497" s="12">
        <v>0</v>
      </c>
      <c r="I497" s="45">
        <f t="shared" si="54"/>
        <v>76.273043945279994</v>
      </c>
      <c r="J497" s="40">
        <v>74.777494063999995</v>
      </c>
      <c r="K497" s="39">
        <f t="shared" si="57"/>
        <v>79.32396570309119</v>
      </c>
      <c r="L497" s="52">
        <f t="shared" si="58"/>
        <v>0</v>
      </c>
      <c r="M497" s="57">
        <f t="shared" si="59"/>
        <v>84.876643302307585</v>
      </c>
      <c r="N497" s="61">
        <f t="shared" si="60"/>
        <v>0</v>
      </c>
      <c r="O497" s="71">
        <v>91.975272008635997</v>
      </c>
      <c r="P497" s="67">
        <f t="shared" si="61"/>
        <v>0</v>
      </c>
    </row>
    <row r="498" spans="1:16" ht="18.75">
      <c r="A498" s="13" t="s">
        <v>546</v>
      </c>
      <c r="B498" s="14" t="s">
        <v>471</v>
      </c>
      <c r="C498" s="15" t="s">
        <v>1245</v>
      </c>
      <c r="D498" s="16" t="s">
        <v>547</v>
      </c>
      <c r="E498" s="14">
        <v>50</v>
      </c>
      <c r="F498" s="14" t="s">
        <v>1139</v>
      </c>
      <c r="G498" s="17">
        <v>0.2329</v>
      </c>
      <c r="H498" s="12">
        <v>0</v>
      </c>
      <c r="I498" s="45">
        <f t="shared" si="54"/>
        <v>78.114332649359994</v>
      </c>
      <c r="J498" s="40">
        <v>76.58267906799999</v>
      </c>
      <c r="K498" s="39">
        <f t="shared" si="57"/>
        <v>81.238905955334403</v>
      </c>
      <c r="L498" s="52">
        <f t="shared" si="58"/>
        <v>0</v>
      </c>
      <c r="M498" s="57">
        <f t="shared" si="59"/>
        <v>86.925629372207823</v>
      </c>
      <c r="N498" s="61">
        <f t="shared" si="60"/>
        <v>0</v>
      </c>
      <c r="O498" s="71">
        <v>94.193347413609899</v>
      </c>
      <c r="P498" s="67">
        <f t="shared" si="61"/>
        <v>0</v>
      </c>
    </row>
    <row r="499" spans="1:16" ht="18.75">
      <c r="A499" s="13" t="s">
        <v>548</v>
      </c>
      <c r="B499" s="14" t="s">
        <v>471</v>
      </c>
      <c r="C499" s="15" t="s">
        <v>1246</v>
      </c>
      <c r="D499" s="16" t="s">
        <v>549</v>
      </c>
      <c r="E499" s="14">
        <v>50</v>
      </c>
      <c r="F499" s="14" t="s">
        <v>1139</v>
      </c>
      <c r="G499" s="17">
        <v>0.26164999999999999</v>
      </c>
      <c r="H499" s="12">
        <v>0</v>
      </c>
      <c r="I499" s="45">
        <f t="shared" si="54"/>
        <v>79.690350946920006</v>
      </c>
      <c r="J499" s="40">
        <v>78.127795046000003</v>
      </c>
      <c r="K499" s="39">
        <f t="shared" si="57"/>
        <v>82.877964984796805</v>
      </c>
      <c r="L499" s="52">
        <f t="shared" si="58"/>
        <v>0</v>
      </c>
      <c r="M499" s="57">
        <f t="shared" si="59"/>
        <v>88.679422533732591</v>
      </c>
      <c r="N499" s="61">
        <f t="shared" si="60"/>
        <v>0</v>
      </c>
      <c r="O499" s="71">
        <v>96.090816315947606</v>
      </c>
      <c r="P499" s="67">
        <f t="shared" si="61"/>
        <v>0</v>
      </c>
    </row>
    <row r="500" spans="1:16" ht="18.75">
      <c r="A500" s="13" t="s">
        <v>550</v>
      </c>
      <c r="B500" s="14" t="s">
        <v>471</v>
      </c>
      <c r="C500" s="15" t="s">
        <v>1247</v>
      </c>
      <c r="D500" s="16" t="s">
        <v>551</v>
      </c>
      <c r="E500" s="14">
        <v>50</v>
      </c>
      <c r="F500" s="14" t="s">
        <v>1139</v>
      </c>
      <c r="G500" s="17">
        <v>0.27832000000000001</v>
      </c>
      <c r="H500" s="12">
        <v>0</v>
      </c>
      <c r="I500" s="45">
        <f t="shared" si="54"/>
        <v>80.751432572999988</v>
      </c>
      <c r="J500" s="40">
        <v>79.168071149999989</v>
      </c>
      <c r="K500" s="39">
        <f t="shared" si="57"/>
        <v>83.981489875919991</v>
      </c>
      <c r="L500" s="52">
        <f t="shared" si="58"/>
        <v>0</v>
      </c>
      <c r="M500" s="57">
        <f t="shared" si="59"/>
        <v>89.860194167234397</v>
      </c>
      <c r="N500" s="61">
        <f t="shared" si="60"/>
        <v>0</v>
      </c>
      <c r="O500" s="71">
        <v>97.369564276506679</v>
      </c>
      <c r="P500" s="67">
        <f t="shared" si="61"/>
        <v>0</v>
      </c>
    </row>
    <row r="501" spans="1:16" ht="18.75">
      <c r="A501" s="13" t="s">
        <v>552</v>
      </c>
      <c r="B501" s="14" t="s">
        <v>471</v>
      </c>
      <c r="C501" s="15" t="s">
        <v>1248</v>
      </c>
      <c r="D501" s="16" t="s">
        <v>553</v>
      </c>
      <c r="E501" s="14">
        <v>50</v>
      </c>
      <c r="F501" s="14" t="s">
        <v>1139</v>
      </c>
      <c r="G501" s="17">
        <v>0.31519999999999998</v>
      </c>
      <c r="H501" s="12">
        <v>0</v>
      </c>
      <c r="I501" s="45">
        <f t="shared" ref="I501:I526" si="62">J501*1.02</f>
        <v>82.857991683599991</v>
      </c>
      <c r="J501" s="40">
        <v>81.233325179999994</v>
      </c>
      <c r="K501" s="39">
        <f t="shared" si="57"/>
        <v>86.172311350944</v>
      </c>
      <c r="L501" s="52">
        <f t="shared" si="58"/>
        <v>0</v>
      </c>
      <c r="M501" s="57">
        <f t="shared" si="59"/>
        <v>92.20437314551009</v>
      </c>
      <c r="N501" s="61">
        <f t="shared" si="60"/>
        <v>0</v>
      </c>
      <c r="O501" s="71">
        <v>99.92001228862668</v>
      </c>
      <c r="P501" s="67">
        <f t="shared" si="61"/>
        <v>0</v>
      </c>
    </row>
    <row r="502" spans="1:16" ht="18.75">
      <c r="A502" s="13" t="s">
        <v>554</v>
      </c>
      <c r="B502" s="14" t="s">
        <v>471</v>
      </c>
      <c r="C502" s="15" t="s">
        <v>1249</v>
      </c>
      <c r="D502" s="16" t="s">
        <v>555</v>
      </c>
      <c r="E502" s="14">
        <v>50</v>
      </c>
      <c r="F502" s="14" t="s">
        <v>1139</v>
      </c>
      <c r="G502" s="17">
        <v>0.33111000000000002</v>
      </c>
      <c r="H502" s="12">
        <v>0</v>
      </c>
      <c r="I502" s="45">
        <f t="shared" si="62"/>
        <v>87.586046576280012</v>
      </c>
      <c r="J502" s="40">
        <v>85.868673114000003</v>
      </c>
      <c r="K502" s="39">
        <f t="shared" si="57"/>
        <v>91.08948843933122</v>
      </c>
      <c r="L502" s="52">
        <f t="shared" si="58"/>
        <v>0</v>
      </c>
      <c r="M502" s="57">
        <f t="shared" si="59"/>
        <v>97.46575263008441</v>
      </c>
      <c r="N502" s="61">
        <f t="shared" si="60"/>
        <v>0</v>
      </c>
      <c r="O502" s="71">
        <v>105.61388954995945</v>
      </c>
      <c r="P502" s="67">
        <f t="shared" si="61"/>
        <v>0</v>
      </c>
    </row>
    <row r="503" spans="1:16" ht="18.75">
      <c r="A503" s="13" t="s">
        <v>556</v>
      </c>
      <c r="B503" s="14" t="s">
        <v>471</v>
      </c>
      <c r="C503" s="15" t="s">
        <v>1250</v>
      </c>
      <c r="D503" s="16" t="s">
        <v>557</v>
      </c>
      <c r="E503" s="14">
        <v>50</v>
      </c>
      <c r="F503" s="14" t="s">
        <v>1139</v>
      </c>
      <c r="G503" s="17">
        <v>0.26397999999999999</v>
      </c>
      <c r="H503" s="12">
        <v>0</v>
      </c>
      <c r="I503" s="45">
        <f t="shared" si="62"/>
        <v>81.547243792559996</v>
      </c>
      <c r="J503" s="43">
        <v>79.948278227999992</v>
      </c>
      <c r="K503" s="39">
        <f t="shared" si="57"/>
        <v>84.809133544262394</v>
      </c>
      <c r="L503" s="52">
        <f t="shared" si="58"/>
        <v>0</v>
      </c>
      <c r="M503" s="57">
        <f t="shared" si="59"/>
        <v>90.745772892360762</v>
      </c>
      <c r="N503" s="61">
        <f t="shared" si="60"/>
        <v>0</v>
      </c>
      <c r="O503" s="71">
        <v>98.327706233889529</v>
      </c>
      <c r="P503" s="67">
        <f t="shared" si="61"/>
        <v>0</v>
      </c>
    </row>
    <row r="504" spans="1:16" ht="18.75">
      <c r="A504" s="13" t="s">
        <v>558</v>
      </c>
      <c r="B504" s="14" t="s">
        <v>471</v>
      </c>
      <c r="C504" s="15" t="s">
        <v>1251</v>
      </c>
      <c r="D504" s="16" t="s">
        <v>559</v>
      </c>
      <c r="E504" s="14">
        <v>50</v>
      </c>
      <c r="F504" s="14" t="s">
        <v>1139</v>
      </c>
      <c r="G504" s="17">
        <v>0.33582000000000001</v>
      </c>
      <c r="H504" s="12">
        <v>0</v>
      </c>
      <c r="I504" s="45">
        <f t="shared" si="62"/>
        <v>83.778636035640005</v>
      </c>
      <c r="J504" s="40">
        <v>82.135917681999999</v>
      </c>
      <c r="K504" s="39">
        <f t="shared" si="57"/>
        <v>87.129781477065606</v>
      </c>
      <c r="L504" s="52">
        <f t="shared" si="58"/>
        <v>0</v>
      </c>
      <c r="M504" s="57">
        <f t="shared" si="59"/>
        <v>93.228866180460201</v>
      </c>
      <c r="N504" s="61">
        <f t="shared" si="60"/>
        <v>0</v>
      </c>
      <c r="O504" s="71">
        <v>101.02279939314667</v>
      </c>
      <c r="P504" s="67">
        <f t="shared" si="61"/>
        <v>0</v>
      </c>
    </row>
    <row r="505" spans="1:16" ht="18.75">
      <c r="A505" s="13" t="s">
        <v>560</v>
      </c>
      <c r="B505" s="14" t="s">
        <v>471</v>
      </c>
      <c r="C505" s="15" t="s">
        <v>1252</v>
      </c>
      <c r="D505" s="16" t="s">
        <v>561</v>
      </c>
      <c r="E505" s="14">
        <v>50</v>
      </c>
      <c r="F505" s="14" t="s">
        <v>1139</v>
      </c>
      <c r="G505" s="17">
        <v>0.37269999999999998</v>
      </c>
      <c r="H505" s="12">
        <v>0</v>
      </c>
      <c r="I505" s="45">
        <f t="shared" si="62"/>
        <v>85.760362013760016</v>
      </c>
      <c r="J505" s="40">
        <v>84.078786288000018</v>
      </c>
      <c r="K505" s="39">
        <f t="shared" si="57"/>
        <v>89.190776494310413</v>
      </c>
      <c r="L505" s="52">
        <f t="shared" si="58"/>
        <v>0</v>
      </c>
      <c r="M505" s="57">
        <f t="shared" si="59"/>
        <v>95.434130848912147</v>
      </c>
      <c r="N505" s="61">
        <f t="shared" si="60"/>
        <v>0</v>
      </c>
      <c r="O505" s="71">
        <v>103.41683805207462</v>
      </c>
      <c r="P505" s="67">
        <f t="shared" si="61"/>
        <v>0</v>
      </c>
    </row>
    <row r="506" spans="1:16" ht="18.75">
      <c r="A506" s="13" t="s">
        <v>562</v>
      </c>
      <c r="B506" s="14" t="s">
        <v>471</v>
      </c>
      <c r="C506" s="15" t="s">
        <v>1253</v>
      </c>
      <c r="D506" s="16" t="s">
        <v>563</v>
      </c>
      <c r="E506" s="14">
        <v>50</v>
      </c>
      <c r="F506" s="14" t="s">
        <v>1139</v>
      </c>
      <c r="G506" s="17">
        <v>0.38861000000000001</v>
      </c>
      <c r="H506" s="12">
        <v>0</v>
      </c>
      <c r="I506" s="45">
        <f t="shared" si="62"/>
        <v>90.472812764880004</v>
      </c>
      <c r="J506" s="40">
        <v>88.698836044000004</v>
      </c>
      <c r="K506" s="39">
        <f t="shared" si="57"/>
        <v>94.091725275475213</v>
      </c>
      <c r="L506" s="52">
        <f t="shared" si="58"/>
        <v>0</v>
      </c>
      <c r="M506" s="57">
        <f t="shared" si="59"/>
        <v>100.67814604475848</v>
      </c>
      <c r="N506" s="61">
        <f t="shared" si="60"/>
        <v>0</v>
      </c>
      <c r="O506" s="71">
        <v>109.09189738233592</v>
      </c>
      <c r="P506" s="67">
        <f t="shared" si="61"/>
        <v>0</v>
      </c>
    </row>
    <row r="507" spans="1:16" ht="18.75">
      <c r="A507" s="13">
        <v>554430</v>
      </c>
      <c r="B507" s="14" t="s">
        <v>564</v>
      </c>
      <c r="C507" s="15" t="s">
        <v>1254</v>
      </c>
      <c r="D507" s="16" t="s">
        <v>565</v>
      </c>
      <c r="E507" s="14">
        <v>100</v>
      </c>
      <c r="F507" s="14" t="s">
        <v>8</v>
      </c>
      <c r="G507" s="17">
        <v>8.9999999999999993E-3</v>
      </c>
      <c r="H507" s="12">
        <v>0</v>
      </c>
      <c r="I507" s="45">
        <f t="shared" si="62"/>
        <v>0.723251961306</v>
      </c>
      <c r="J507" s="40">
        <v>0.70907055029999999</v>
      </c>
      <c r="K507" s="39">
        <f t="shared" si="57"/>
        <v>0.75218203975824005</v>
      </c>
      <c r="L507" s="52">
        <f t="shared" si="58"/>
        <v>0</v>
      </c>
      <c r="M507" s="57">
        <f>K507*1.16</f>
        <v>0.87253116611955839</v>
      </c>
      <c r="N507" s="61">
        <f t="shared" si="60"/>
        <v>0</v>
      </c>
      <c r="O507" s="71">
        <v>1.0409215266837535</v>
      </c>
      <c r="P507" s="67">
        <f t="shared" si="61"/>
        <v>0</v>
      </c>
    </row>
    <row r="508" spans="1:16" ht="18.75">
      <c r="A508" s="13">
        <v>554450</v>
      </c>
      <c r="B508" s="14" t="s">
        <v>564</v>
      </c>
      <c r="C508" s="15" t="s">
        <v>1255</v>
      </c>
      <c r="D508" s="16" t="s">
        <v>566</v>
      </c>
      <c r="E508" s="14">
        <v>100</v>
      </c>
      <c r="F508" s="14" t="s">
        <v>8</v>
      </c>
      <c r="G508" s="17">
        <v>1.0999999999999999E-2</v>
      </c>
      <c r="H508" s="12">
        <v>0</v>
      </c>
      <c r="I508" s="45">
        <f t="shared" si="62"/>
        <v>1.0676576571660001</v>
      </c>
      <c r="J508" s="40">
        <v>1.0467231933000001</v>
      </c>
      <c r="K508" s="39">
        <f t="shared" si="57"/>
        <v>1.1103639634526401</v>
      </c>
      <c r="L508" s="52">
        <f t="shared" si="58"/>
        <v>0</v>
      </c>
      <c r="M508" s="57">
        <f t="shared" ref="M508:M526" si="63">K508*1.16</f>
        <v>1.2880221976050625</v>
      </c>
      <c r="N508" s="61">
        <f t="shared" si="60"/>
        <v>0</v>
      </c>
      <c r="O508" s="71">
        <v>1.5365984441522078</v>
      </c>
      <c r="P508" s="67">
        <f t="shared" si="61"/>
        <v>0</v>
      </c>
    </row>
    <row r="509" spans="1:16" ht="18.75">
      <c r="A509" s="13">
        <v>554460</v>
      </c>
      <c r="B509" s="14" t="s">
        <v>564</v>
      </c>
      <c r="C509" s="15" t="s">
        <v>1256</v>
      </c>
      <c r="D509" s="16" t="s">
        <v>567</v>
      </c>
      <c r="E509" s="14">
        <v>100</v>
      </c>
      <c r="F509" s="14" t="s">
        <v>8</v>
      </c>
      <c r="G509" s="17">
        <v>1.2E-2</v>
      </c>
      <c r="H509" s="12">
        <v>0</v>
      </c>
      <c r="I509" s="45">
        <f t="shared" si="62"/>
        <v>1.125058606476</v>
      </c>
      <c r="J509" s="40">
        <v>1.1029986338</v>
      </c>
      <c r="K509" s="39">
        <f t="shared" si="57"/>
        <v>1.1700609507350399</v>
      </c>
      <c r="L509" s="52">
        <f t="shared" si="58"/>
        <v>0</v>
      </c>
      <c r="M509" s="57">
        <f t="shared" si="63"/>
        <v>1.3572707028526463</v>
      </c>
      <c r="N509" s="61">
        <f t="shared" si="60"/>
        <v>0</v>
      </c>
      <c r="O509" s="71">
        <v>1.6192112637302831</v>
      </c>
      <c r="P509" s="67">
        <f t="shared" si="61"/>
        <v>0</v>
      </c>
    </row>
    <row r="510" spans="1:16" ht="18.75">
      <c r="A510" s="13">
        <v>554470</v>
      </c>
      <c r="B510" s="14" t="s">
        <v>564</v>
      </c>
      <c r="C510" s="15" t="s">
        <v>1257</v>
      </c>
      <c r="D510" s="16" t="s">
        <v>568</v>
      </c>
      <c r="E510" s="14">
        <v>50</v>
      </c>
      <c r="F510" s="14" t="s">
        <v>8</v>
      </c>
      <c r="G510" s="17">
        <v>1.7000000000000001E-2</v>
      </c>
      <c r="H510" s="12">
        <v>0</v>
      </c>
      <c r="I510" s="45">
        <f t="shared" si="62"/>
        <v>1.4350237327500002</v>
      </c>
      <c r="J510" s="40">
        <v>1.4068860125000002</v>
      </c>
      <c r="K510" s="39">
        <f t="shared" si="57"/>
        <v>1.4924246820600002</v>
      </c>
      <c r="L510" s="52">
        <f t="shared" si="58"/>
        <v>0</v>
      </c>
      <c r="M510" s="57">
        <f t="shared" si="63"/>
        <v>1.7312126311896001</v>
      </c>
      <c r="N510" s="61">
        <f t="shared" si="60"/>
        <v>0</v>
      </c>
      <c r="O510" s="71">
        <v>2.065740184735259</v>
      </c>
      <c r="P510" s="67">
        <f t="shared" si="61"/>
        <v>0</v>
      </c>
    </row>
    <row r="511" spans="1:16" ht="18.75">
      <c r="A511" s="13">
        <v>554490</v>
      </c>
      <c r="B511" s="14" t="s">
        <v>564</v>
      </c>
      <c r="C511" s="15" t="s">
        <v>1258</v>
      </c>
      <c r="D511" s="16" t="s">
        <v>569</v>
      </c>
      <c r="E511" s="14">
        <v>50</v>
      </c>
      <c r="F511" s="14" t="s">
        <v>8</v>
      </c>
      <c r="G511" s="17">
        <v>0.02</v>
      </c>
      <c r="H511" s="12">
        <v>0</v>
      </c>
      <c r="I511" s="45">
        <f t="shared" si="62"/>
        <v>1.6531473401280004</v>
      </c>
      <c r="J511" s="40">
        <v>1.6207326864000002</v>
      </c>
      <c r="K511" s="39">
        <f t="shared" si="57"/>
        <v>1.7192732337331205</v>
      </c>
      <c r="L511" s="52">
        <f t="shared" si="58"/>
        <v>0</v>
      </c>
      <c r="M511" s="57">
        <f t="shared" si="63"/>
        <v>1.9943569511304196</v>
      </c>
      <c r="N511" s="61">
        <f t="shared" si="60"/>
        <v>0</v>
      </c>
      <c r="O511" s="71">
        <v>2.3846433611032927</v>
      </c>
      <c r="P511" s="67">
        <f t="shared" si="61"/>
        <v>0</v>
      </c>
    </row>
    <row r="512" spans="1:16" ht="18.75">
      <c r="A512" s="13">
        <v>554510</v>
      </c>
      <c r="B512" s="14" t="s">
        <v>564</v>
      </c>
      <c r="C512" s="15" t="s">
        <v>1259</v>
      </c>
      <c r="D512" s="16" t="s">
        <v>570</v>
      </c>
      <c r="E512" s="14">
        <v>50</v>
      </c>
      <c r="F512" s="14" t="s">
        <v>8</v>
      </c>
      <c r="G512" s="17">
        <v>2.4E-2</v>
      </c>
      <c r="H512" s="12">
        <v>0</v>
      </c>
      <c r="I512" s="45">
        <f t="shared" si="62"/>
        <v>1.9631124664020003</v>
      </c>
      <c r="J512" s="40">
        <v>1.9246200651000003</v>
      </c>
      <c r="K512" s="39">
        <f t="shared" si="57"/>
        <v>2.0416369650580806</v>
      </c>
      <c r="L512" s="52">
        <f t="shared" si="58"/>
        <v>0</v>
      </c>
      <c r="M512" s="57">
        <f t="shared" si="63"/>
        <v>2.3682988794673734</v>
      </c>
      <c r="N512" s="61">
        <f t="shared" si="60"/>
        <v>0</v>
      </c>
      <c r="O512" s="71">
        <v>2.8288741311648953</v>
      </c>
      <c r="P512" s="67">
        <f t="shared" si="61"/>
        <v>0</v>
      </c>
    </row>
    <row r="513" spans="1:16" ht="18.75">
      <c r="A513" s="13">
        <v>554530</v>
      </c>
      <c r="B513" s="14" t="s">
        <v>564</v>
      </c>
      <c r="C513" s="15" t="s">
        <v>1260</v>
      </c>
      <c r="D513" s="16" t="s">
        <v>571</v>
      </c>
      <c r="E513" s="14">
        <v>50</v>
      </c>
      <c r="F513" s="14" t="s">
        <v>8</v>
      </c>
      <c r="G513" s="17">
        <v>2.5999999999999999E-2</v>
      </c>
      <c r="H513" s="12">
        <v>0</v>
      </c>
      <c r="I513" s="45">
        <f t="shared" si="62"/>
        <v>2.881527655362</v>
      </c>
      <c r="J513" s="40">
        <v>2.8250271131</v>
      </c>
      <c r="K513" s="39">
        <f t="shared" si="57"/>
        <v>2.9967887615764801</v>
      </c>
      <c r="L513" s="52">
        <f t="shared" si="58"/>
        <v>0</v>
      </c>
      <c r="M513" s="57">
        <f t="shared" si="63"/>
        <v>3.4762749634287169</v>
      </c>
      <c r="N513" s="61">
        <f t="shared" si="60"/>
        <v>0</v>
      </c>
      <c r="O513" s="71">
        <v>4.1503007960324529</v>
      </c>
      <c r="P513" s="67">
        <f t="shared" si="61"/>
        <v>0</v>
      </c>
    </row>
    <row r="514" spans="1:16" ht="18.75">
      <c r="A514" s="13">
        <v>554550</v>
      </c>
      <c r="B514" s="14" t="s">
        <v>564</v>
      </c>
      <c r="C514" s="15" t="s">
        <v>1261</v>
      </c>
      <c r="D514" s="16" t="s">
        <v>572</v>
      </c>
      <c r="E514" s="14">
        <v>50</v>
      </c>
      <c r="F514" s="14" t="s">
        <v>8</v>
      </c>
      <c r="G514" s="17">
        <v>3.7999999999999999E-2</v>
      </c>
      <c r="H514" s="12">
        <v>0</v>
      </c>
      <c r="I514" s="45">
        <f t="shared" si="62"/>
        <v>4.1213881604580003</v>
      </c>
      <c r="J514" s="40">
        <v>4.0405766279000002</v>
      </c>
      <c r="K514" s="39">
        <f t="shared" si="57"/>
        <v>4.2862436868763201</v>
      </c>
      <c r="L514" s="52">
        <f t="shared" si="58"/>
        <v>0</v>
      </c>
      <c r="M514" s="57">
        <f t="shared" si="63"/>
        <v>4.9720426767765309</v>
      </c>
      <c r="N514" s="61">
        <f t="shared" si="60"/>
        <v>0</v>
      </c>
      <c r="O514" s="71">
        <v>5.9484075088693427</v>
      </c>
      <c r="P514" s="67">
        <f t="shared" si="61"/>
        <v>0</v>
      </c>
    </row>
    <row r="515" spans="1:16" ht="18.75">
      <c r="A515" s="13">
        <v>554730</v>
      </c>
      <c r="B515" s="14" t="s">
        <v>564</v>
      </c>
      <c r="C515" s="15" t="s">
        <v>1262</v>
      </c>
      <c r="D515" s="16" t="s">
        <v>573</v>
      </c>
      <c r="E515" s="14">
        <v>100</v>
      </c>
      <c r="F515" s="14" t="s">
        <v>8</v>
      </c>
      <c r="G515" s="17">
        <v>8.9999999999999993E-3</v>
      </c>
      <c r="H515" s="12">
        <v>0</v>
      </c>
      <c r="I515" s="45">
        <f t="shared" si="62"/>
        <v>0.723251961306</v>
      </c>
      <c r="J515" s="40">
        <v>0.70907055029999999</v>
      </c>
      <c r="K515" s="39">
        <f t="shared" si="57"/>
        <v>0.75218203975824005</v>
      </c>
      <c r="L515" s="52">
        <f t="shared" si="58"/>
        <v>0</v>
      </c>
      <c r="M515" s="57">
        <f t="shared" si="63"/>
        <v>0.87253116611955839</v>
      </c>
      <c r="N515" s="61">
        <f t="shared" si="60"/>
        <v>0</v>
      </c>
      <c r="O515" s="71">
        <v>1.0409215266837535</v>
      </c>
      <c r="P515" s="67">
        <f t="shared" si="61"/>
        <v>0</v>
      </c>
    </row>
    <row r="516" spans="1:16" ht="18.75">
      <c r="A516" s="13">
        <v>554750</v>
      </c>
      <c r="B516" s="14" t="s">
        <v>564</v>
      </c>
      <c r="C516" s="15" t="s">
        <v>1263</v>
      </c>
      <c r="D516" s="16" t="s">
        <v>574</v>
      </c>
      <c r="E516" s="14">
        <v>100</v>
      </c>
      <c r="F516" s="14" t="s">
        <v>8</v>
      </c>
      <c r="G516" s="17">
        <v>1.0999999999999999E-2</v>
      </c>
      <c r="H516" s="12">
        <v>0</v>
      </c>
      <c r="I516" s="45">
        <f t="shared" si="62"/>
        <v>1.0676576571660001</v>
      </c>
      <c r="J516" s="40">
        <v>1.0467231933000001</v>
      </c>
      <c r="K516" s="39">
        <f t="shared" si="57"/>
        <v>1.1103639634526401</v>
      </c>
      <c r="L516" s="52">
        <f t="shared" si="58"/>
        <v>0</v>
      </c>
      <c r="M516" s="57">
        <f t="shared" si="63"/>
        <v>1.2880221976050625</v>
      </c>
      <c r="N516" s="61">
        <f t="shared" si="60"/>
        <v>0</v>
      </c>
      <c r="O516" s="71">
        <v>1.5365984441522078</v>
      </c>
      <c r="P516" s="67">
        <f t="shared" si="61"/>
        <v>0</v>
      </c>
    </row>
    <row r="517" spans="1:16" ht="18.75">
      <c r="A517" s="13">
        <v>554760</v>
      </c>
      <c r="B517" s="14" t="s">
        <v>564</v>
      </c>
      <c r="C517" s="15" t="s">
        <v>1264</v>
      </c>
      <c r="D517" s="16" t="s">
        <v>575</v>
      </c>
      <c r="E517" s="14">
        <v>100</v>
      </c>
      <c r="F517" s="14" t="s">
        <v>8</v>
      </c>
      <c r="G517" s="17">
        <v>1.4E-2</v>
      </c>
      <c r="H517" s="12">
        <v>0</v>
      </c>
      <c r="I517" s="45">
        <f t="shared" si="62"/>
        <v>1.125058606476</v>
      </c>
      <c r="J517" s="40">
        <v>1.1029986338</v>
      </c>
      <c r="K517" s="39">
        <f t="shared" si="57"/>
        <v>1.1700609507350399</v>
      </c>
      <c r="L517" s="52">
        <f t="shared" si="58"/>
        <v>0</v>
      </c>
      <c r="M517" s="57">
        <f t="shared" si="63"/>
        <v>1.3572707028526463</v>
      </c>
      <c r="N517" s="61">
        <f t="shared" si="60"/>
        <v>0</v>
      </c>
      <c r="O517" s="71">
        <v>1.6192112637302831</v>
      </c>
      <c r="P517" s="67">
        <f t="shared" si="61"/>
        <v>0</v>
      </c>
    </row>
    <row r="518" spans="1:16" ht="18.75">
      <c r="A518" s="13">
        <v>554770</v>
      </c>
      <c r="B518" s="14" t="s">
        <v>564</v>
      </c>
      <c r="C518" s="15" t="s">
        <v>1265</v>
      </c>
      <c r="D518" s="16" t="s">
        <v>576</v>
      </c>
      <c r="E518" s="14">
        <v>50</v>
      </c>
      <c r="F518" s="14" t="s">
        <v>8</v>
      </c>
      <c r="G518" s="17">
        <v>3.5999999999999997E-2</v>
      </c>
      <c r="H518" s="12">
        <v>0</v>
      </c>
      <c r="I518" s="45">
        <f t="shared" si="62"/>
        <v>1.4350237327500002</v>
      </c>
      <c r="J518" s="40">
        <v>1.4068860125000002</v>
      </c>
      <c r="K518" s="39">
        <f t="shared" si="57"/>
        <v>1.4924246820600002</v>
      </c>
      <c r="L518" s="52">
        <f t="shared" si="58"/>
        <v>0</v>
      </c>
      <c r="M518" s="57">
        <f t="shared" si="63"/>
        <v>1.7312126311896001</v>
      </c>
      <c r="N518" s="61">
        <f t="shared" si="60"/>
        <v>0</v>
      </c>
      <c r="O518" s="71">
        <v>2.065740184735259</v>
      </c>
      <c r="P518" s="67">
        <f t="shared" si="61"/>
        <v>0</v>
      </c>
    </row>
    <row r="519" spans="1:16" ht="18.75">
      <c r="A519" s="13">
        <v>554790</v>
      </c>
      <c r="B519" s="14" t="s">
        <v>564</v>
      </c>
      <c r="C519" s="15" t="s">
        <v>1266</v>
      </c>
      <c r="D519" s="16" t="s">
        <v>577</v>
      </c>
      <c r="E519" s="14">
        <v>50</v>
      </c>
      <c r="F519" s="14" t="s">
        <v>8</v>
      </c>
      <c r="G519" s="17">
        <v>0.02</v>
      </c>
      <c r="H519" s="12">
        <v>0</v>
      </c>
      <c r="I519" s="45">
        <f t="shared" si="62"/>
        <v>1.6531473401280004</v>
      </c>
      <c r="J519" s="40">
        <v>1.6207326864000002</v>
      </c>
      <c r="K519" s="39">
        <f t="shared" si="57"/>
        <v>1.7192732337331205</v>
      </c>
      <c r="L519" s="52">
        <f t="shared" si="58"/>
        <v>0</v>
      </c>
      <c r="M519" s="57">
        <f t="shared" si="63"/>
        <v>1.9943569511304196</v>
      </c>
      <c r="N519" s="61">
        <f t="shared" si="60"/>
        <v>0</v>
      </c>
      <c r="O519" s="71">
        <v>2.3846433611032927</v>
      </c>
      <c r="P519" s="67">
        <f t="shared" si="61"/>
        <v>0</v>
      </c>
    </row>
    <row r="520" spans="1:16" ht="18.75">
      <c r="A520" s="13">
        <v>554810</v>
      </c>
      <c r="B520" s="14" t="s">
        <v>564</v>
      </c>
      <c r="C520" s="15" t="s">
        <v>1267</v>
      </c>
      <c r="D520" s="16" t="s">
        <v>578</v>
      </c>
      <c r="E520" s="14">
        <v>50</v>
      </c>
      <c r="F520" s="14" t="s">
        <v>8</v>
      </c>
      <c r="G520" s="17">
        <v>2.3E-2</v>
      </c>
      <c r="H520" s="12">
        <v>0</v>
      </c>
      <c r="I520" s="45">
        <f t="shared" si="62"/>
        <v>1.9631124664020003</v>
      </c>
      <c r="J520" s="40">
        <v>1.9246200651000003</v>
      </c>
      <c r="K520" s="39">
        <f t="shared" si="57"/>
        <v>2.0416369650580806</v>
      </c>
      <c r="L520" s="52">
        <f t="shared" si="58"/>
        <v>0</v>
      </c>
      <c r="M520" s="57">
        <f t="shared" si="63"/>
        <v>2.3682988794673734</v>
      </c>
      <c r="N520" s="61">
        <f t="shared" si="60"/>
        <v>0</v>
      </c>
      <c r="O520" s="71">
        <v>2.8288741311648953</v>
      </c>
      <c r="P520" s="67">
        <f t="shared" si="61"/>
        <v>0</v>
      </c>
    </row>
    <row r="521" spans="1:16" ht="18.75">
      <c r="A521" s="13">
        <v>554830</v>
      </c>
      <c r="B521" s="14" t="s">
        <v>564</v>
      </c>
      <c r="C521" s="15" t="s">
        <v>1268</v>
      </c>
      <c r="D521" s="16" t="s">
        <v>579</v>
      </c>
      <c r="E521" s="14">
        <v>50</v>
      </c>
      <c r="F521" s="14" t="s">
        <v>8</v>
      </c>
      <c r="G521" s="17">
        <v>2.5000000000000001E-2</v>
      </c>
      <c r="H521" s="12">
        <v>0</v>
      </c>
      <c r="I521" s="45">
        <f t="shared" si="62"/>
        <v>2.881527655362</v>
      </c>
      <c r="J521" s="40">
        <v>2.8250271131</v>
      </c>
      <c r="K521" s="39">
        <f t="shared" si="57"/>
        <v>2.9967887615764801</v>
      </c>
      <c r="L521" s="52">
        <f t="shared" si="58"/>
        <v>0</v>
      </c>
      <c r="M521" s="57">
        <f t="shared" si="63"/>
        <v>3.4762749634287169</v>
      </c>
      <c r="N521" s="61">
        <f t="shared" si="60"/>
        <v>0</v>
      </c>
      <c r="O521" s="71">
        <v>4.1503007960324529</v>
      </c>
      <c r="P521" s="67">
        <f t="shared" si="61"/>
        <v>0</v>
      </c>
    </row>
    <row r="522" spans="1:16" ht="18.75">
      <c r="A522" s="13">
        <v>554850</v>
      </c>
      <c r="B522" s="14" t="s">
        <v>564</v>
      </c>
      <c r="C522" s="15" t="s">
        <v>1269</v>
      </c>
      <c r="D522" s="16" t="s">
        <v>580</v>
      </c>
      <c r="E522" s="14">
        <v>50</v>
      </c>
      <c r="F522" s="14" t="s">
        <v>8</v>
      </c>
      <c r="G522" s="17">
        <v>0.04</v>
      </c>
      <c r="H522" s="12">
        <v>0</v>
      </c>
      <c r="I522" s="45">
        <f t="shared" si="62"/>
        <v>4.1213881604580003</v>
      </c>
      <c r="J522" s="40">
        <v>4.0405766279000002</v>
      </c>
      <c r="K522" s="39">
        <f t="shared" si="57"/>
        <v>4.2862436868763201</v>
      </c>
      <c r="L522" s="52">
        <f t="shared" si="58"/>
        <v>0</v>
      </c>
      <c r="M522" s="57">
        <f t="shared" si="63"/>
        <v>4.9720426767765309</v>
      </c>
      <c r="N522" s="61">
        <f t="shared" si="60"/>
        <v>0</v>
      </c>
      <c r="O522" s="71">
        <v>5.9484075088693427</v>
      </c>
      <c r="P522" s="67">
        <f t="shared" si="61"/>
        <v>0</v>
      </c>
    </row>
    <row r="523" spans="1:16" ht="18.75">
      <c r="A523" s="13">
        <v>554880</v>
      </c>
      <c r="B523" s="14" t="s">
        <v>581</v>
      </c>
      <c r="C523" s="15" t="s">
        <v>1270</v>
      </c>
      <c r="D523" s="16" t="s">
        <v>582</v>
      </c>
      <c r="E523" s="14">
        <v>100</v>
      </c>
      <c r="F523" s="14" t="s">
        <v>8</v>
      </c>
      <c r="G523" s="17">
        <v>1.4999999999999999E-2</v>
      </c>
      <c r="H523" s="12">
        <v>0</v>
      </c>
      <c r="I523" s="45">
        <f t="shared" si="62"/>
        <v>3.9262249328040006</v>
      </c>
      <c r="J523" s="40">
        <v>3.8492401302000006</v>
      </c>
      <c r="K523" s="39">
        <f t="shared" si="57"/>
        <v>4.0832739301161611</v>
      </c>
      <c r="L523" s="52">
        <f t="shared" si="58"/>
        <v>0</v>
      </c>
      <c r="M523" s="57">
        <f t="shared" si="63"/>
        <v>4.7365977589347468</v>
      </c>
      <c r="N523" s="61">
        <f t="shared" si="60"/>
        <v>0</v>
      </c>
      <c r="O523" s="71">
        <v>5.0849063346939367</v>
      </c>
      <c r="P523" s="67">
        <f t="shared" si="61"/>
        <v>0</v>
      </c>
    </row>
    <row r="524" spans="1:16" ht="18.75">
      <c r="A524" s="13">
        <v>554890</v>
      </c>
      <c r="B524" s="14" t="s">
        <v>581</v>
      </c>
      <c r="C524" s="15" t="s">
        <v>1271</v>
      </c>
      <c r="D524" s="16" t="s">
        <v>583</v>
      </c>
      <c r="E524" s="14">
        <v>50</v>
      </c>
      <c r="F524" s="14" t="s">
        <v>8</v>
      </c>
      <c r="G524" s="17">
        <v>4.3999999999999997E-2</v>
      </c>
      <c r="H524" s="12">
        <v>0</v>
      </c>
      <c r="I524" s="45">
        <f t="shared" si="62"/>
        <v>4.6379967042480006</v>
      </c>
      <c r="J524" s="40">
        <v>4.5470555924000005</v>
      </c>
      <c r="K524" s="39">
        <f t="shared" si="57"/>
        <v>4.8235165724179208</v>
      </c>
      <c r="L524" s="52">
        <f t="shared" si="58"/>
        <v>0</v>
      </c>
      <c r="M524" s="57">
        <f t="shared" si="63"/>
        <v>5.5952792240047877</v>
      </c>
      <c r="N524" s="61">
        <f t="shared" si="60"/>
        <v>0</v>
      </c>
      <c r="O524" s="71">
        <v>6.0022621654560835</v>
      </c>
      <c r="P524" s="67">
        <f t="shared" si="61"/>
        <v>0</v>
      </c>
    </row>
    <row r="525" spans="1:16" ht="18.75">
      <c r="A525" s="13">
        <v>554900</v>
      </c>
      <c r="B525" s="14" t="s">
        <v>581</v>
      </c>
      <c r="C525" s="15" t="s">
        <v>1272</v>
      </c>
      <c r="D525" s="16" t="s">
        <v>584</v>
      </c>
      <c r="E525" s="14">
        <v>30</v>
      </c>
      <c r="F525" s="14" t="s">
        <v>8</v>
      </c>
      <c r="G525" s="17">
        <v>7.0000000000000007E-2</v>
      </c>
      <c r="H525" s="12">
        <v>0</v>
      </c>
      <c r="I525" s="45">
        <f t="shared" si="62"/>
        <v>5.7056543614140001</v>
      </c>
      <c r="J525" s="40">
        <v>5.5937787856999996</v>
      </c>
      <c r="K525" s="39">
        <f t="shared" si="57"/>
        <v>5.9338805358705606</v>
      </c>
      <c r="L525" s="52">
        <f t="shared" si="58"/>
        <v>0</v>
      </c>
      <c r="M525" s="57">
        <f t="shared" si="63"/>
        <v>6.8833014216098496</v>
      </c>
      <c r="N525" s="61">
        <f t="shared" si="60"/>
        <v>0</v>
      </c>
      <c r="O525" s="71">
        <v>7.3907325442820593</v>
      </c>
      <c r="P525" s="67">
        <f t="shared" si="61"/>
        <v>0</v>
      </c>
    </row>
    <row r="526" spans="1:16" ht="19.5" thickBot="1">
      <c r="A526" s="13">
        <v>554910</v>
      </c>
      <c r="B526" s="14" t="s">
        <v>581</v>
      </c>
      <c r="C526" s="15" t="s">
        <v>1273</v>
      </c>
      <c r="D526" s="16" t="s">
        <v>585</v>
      </c>
      <c r="E526" s="14">
        <v>20</v>
      </c>
      <c r="F526" s="14" t="s">
        <v>8</v>
      </c>
      <c r="G526" s="17">
        <v>0.1</v>
      </c>
      <c r="H526" s="12">
        <v>0</v>
      </c>
      <c r="I526" s="45">
        <f t="shared" si="62"/>
        <v>7.4736036001620008</v>
      </c>
      <c r="J526" s="40">
        <v>7.3270623531000005</v>
      </c>
      <c r="K526" s="39">
        <f t="shared" si="57"/>
        <v>7.7725477441684809</v>
      </c>
      <c r="L526" s="52">
        <f t="shared" si="58"/>
        <v>0</v>
      </c>
      <c r="M526" s="57">
        <f t="shared" si="63"/>
        <v>9.0161553832354375</v>
      </c>
      <c r="N526" s="61">
        <f t="shared" si="60"/>
        <v>0</v>
      </c>
      <c r="O526" s="71">
        <v>9.6841451269304155</v>
      </c>
      <c r="P526" s="67">
        <f t="shared" si="61"/>
        <v>0</v>
      </c>
    </row>
    <row r="527" spans="1:16" ht="21" thickBot="1">
      <c r="A527" s="7" t="s">
        <v>586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6"/>
      <c r="P527" s="2"/>
    </row>
    <row r="528" spans="1:16" ht="18.75">
      <c r="A528" s="13">
        <v>555200</v>
      </c>
      <c r="B528" s="14" t="s">
        <v>471</v>
      </c>
      <c r="C528" s="15" t="s">
        <v>1274</v>
      </c>
      <c r="D528" s="16" t="s">
        <v>587</v>
      </c>
      <c r="E528" s="14">
        <v>10</v>
      </c>
      <c r="F528" s="14" t="s">
        <v>1139</v>
      </c>
      <c r="G528" s="17">
        <v>5.1999999999999998E-2</v>
      </c>
      <c r="H528" s="17">
        <v>5.1999999999999998E-2</v>
      </c>
      <c r="I528" s="40">
        <v>6.8083000000000009</v>
      </c>
      <c r="J528" s="40">
        <v>6.8083000000000009</v>
      </c>
      <c r="K528" s="39">
        <f t="shared" si="57"/>
        <v>7.0806320000000014</v>
      </c>
      <c r="L528" s="52">
        <f t="shared" si="58"/>
        <v>0.35464000000000001</v>
      </c>
      <c r="M528" s="57">
        <f t="shared" si="59"/>
        <v>7.5762762400000021</v>
      </c>
      <c r="N528" s="61">
        <f t="shared" si="60"/>
        <v>0.35464000000000001</v>
      </c>
      <c r="O528" s="71">
        <v>8.2219244627128258</v>
      </c>
      <c r="P528" s="67">
        <f t="shared" si="61"/>
        <v>0.47631999999999997</v>
      </c>
    </row>
    <row r="529" spans="1:16" ht="19.5" thickBot="1">
      <c r="A529" s="13">
        <v>555201</v>
      </c>
      <c r="B529" s="14" t="s">
        <v>471</v>
      </c>
      <c r="C529" s="15" t="s">
        <v>1275</v>
      </c>
      <c r="D529" s="16" t="s">
        <v>588</v>
      </c>
      <c r="E529" s="14">
        <v>10</v>
      </c>
      <c r="F529" s="14" t="s">
        <v>1139</v>
      </c>
      <c r="G529" s="17">
        <v>7.6999999999999999E-2</v>
      </c>
      <c r="H529" s="17">
        <v>7.6999999999999999E-2</v>
      </c>
      <c r="I529" s="40">
        <v>7.5911</v>
      </c>
      <c r="J529" s="40">
        <v>7.5911</v>
      </c>
      <c r="K529" s="39">
        <f t="shared" si="57"/>
        <v>7.8947440000000002</v>
      </c>
      <c r="L529" s="52">
        <f t="shared" si="58"/>
        <v>0.52514000000000005</v>
      </c>
      <c r="M529" s="57">
        <f t="shared" si="59"/>
        <v>8.4473760800000015</v>
      </c>
      <c r="N529" s="61">
        <f t="shared" si="60"/>
        <v>0.52514000000000005</v>
      </c>
      <c r="O529" s="71">
        <v>9.1621234772630604</v>
      </c>
      <c r="P529" s="67">
        <f t="shared" si="61"/>
        <v>0.70531999999999995</v>
      </c>
    </row>
    <row r="530" spans="1:16" ht="21" thickBot="1">
      <c r="A530" s="7" t="s">
        <v>589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6"/>
      <c r="P530" s="2"/>
    </row>
    <row r="531" spans="1:16" ht="18.75">
      <c r="A531" s="8">
        <v>556000</v>
      </c>
      <c r="B531" s="9" t="s">
        <v>581</v>
      </c>
      <c r="C531" s="10" t="s">
        <v>1276</v>
      </c>
      <c r="D531" s="11" t="s">
        <v>590</v>
      </c>
      <c r="E531" s="9">
        <v>50</v>
      </c>
      <c r="F531" s="9" t="s">
        <v>8</v>
      </c>
      <c r="G531" s="12">
        <v>1.2E-2</v>
      </c>
      <c r="H531" s="12">
        <v>0</v>
      </c>
      <c r="I531" s="45">
        <f>J531*1.02</f>
        <v>0.98729632813200019</v>
      </c>
      <c r="J531" s="40">
        <v>0.96793757660000013</v>
      </c>
      <c r="K531" s="39">
        <f t="shared" si="57"/>
        <v>1.0267881812572803</v>
      </c>
      <c r="L531" s="52">
        <f t="shared" si="58"/>
        <v>0</v>
      </c>
      <c r="M531" s="57">
        <f>K531*1.17</f>
        <v>1.201342172071018</v>
      </c>
      <c r="N531" s="61">
        <f t="shared" si="60"/>
        <v>0</v>
      </c>
      <c r="O531" s="71">
        <v>1.2851431138301181</v>
      </c>
      <c r="P531" s="67">
        <f t="shared" si="61"/>
        <v>0</v>
      </c>
    </row>
    <row r="532" spans="1:16" ht="18.75">
      <c r="A532" s="13">
        <v>556010</v>
      </c>
      <c r="B532" s="14" t="s">
        <v>581</v>
      </c>
      <c r="C532" s="15" t="s">
        <v>1277</v>
      </c>
      <c r="D532" s="16" t="s">
        <v>591</v>
      </c>
      <c r="E532" s="14">
        <v>25</v>
      </c>
      <c r="F532" s="14" t="s">
        <v>8</v>
      </c>
      <c r="G532" s="17">
        <v>3.4000000000000002E-2</v>
      </c>
      <c r="H532" s="12">
        <v>0</v>
      </c>
      <c r="I532" s="45">
        <f t="shared" ref="I532:I542" si="64">J532*1.02</f>
        <v>2.1008747447460001</v>
      </c>
      <c r="J532" s="40">
        <v>2.0596811223000002</v>
      </c>
      <c r="K532" s="39">
        <f t="shared" si="57"/>
        <v>2.1849097345358404</v>
      </c>
      <c r="L532" s="52">
        <f t="shared" si="58"/>
        <v>0</v>
      </c>
      <c r="M532" s="57">
        <f t="shared" ref="M532:M542" si="65">K532*1.17</f>
        <v>2.5563443894069331</v>
      </c>
      <c r="N532" s="61">
        <f t="shared" si="60"/>
        <v>0</v>
      </c>
      <c r="O532" s="71">
        <v>2.7436733062626733</v>
      </c>
      <c r="P532" s="67">
        <f t="shared" si="61"/>
        <v>0</v>
      </c>
    </row>
    <row r="533" spans="1:16" ht="18.75">
      <c r="A533" s="13">
        <v>556020</v>
      </c>
      <c r="B533" s="14" t="s">
        <v>581</v>
      </c>
      <c r="C533" s="15" t="s">
        <v>1278</v>
      </c>
      <c r="D533" s="16" t="s">
        <v>592</v>
      </c>
      <c r="E533" s="14">
        <v>25</v>
      </c>
      <c r="F533" s="14" t="s">
        <v>8</v>
      </c>
      <c r="G533" s="17">
        <v>4.5999999999999999E-2</v>
      </c>
      <c r="H533" s="12">
        <v>0</v>
      </c>
      <c r="I533" s="45">
        <f t="shared" si="64"/>
        <v>2.3189983521240003</v>
      </c>
      <c r="J533" s="40">
        <v>2.2735277962000002</v>
      </c>
      <c r="K533" s="39">
        <f t="shared" si="57"/>
        <v>2.4117582862089604</v>
      </c>
      <c r="L533" s="52">
        <f t="shared" si="58"/>
        <v>0</v>
      </c>
      <c r="M533" s="57">
        <f t="shared" si="65"/>
        <v>2.8217571948644835</v>
      </c>
      <c r="N533" s="61">
        <f t="shared" si="60"/>
        <v>0</v>
      </c>
      <c r="O533" s="71">
        <v>3.0333889844793198</v>
      </c>
      <c r="P533" s="67">
        <f t="shared" si="61"/>
        <v>0</v>
      </c>
    </row>
    <row r="534" spans="1:16" ht="18.75">
      <c r="A534" s="13">
        <v>556030</v>
      </c>
      <c r="B534" s="14" t="s">
        <v>581</v>
      </c>
      <c r="C534" s="15" t="s">
        <v>1279</v>
      </c>
      <c r="D534" s="16" t="s">
        <v>593</v>
      </c>
      <c r="E534" s="14">
        <v>25</v>
      </c>
      <c r="F534" s="14" t="s">
        <v>8</v>
      </c>
      <c r="G534" s="17">
        <v>0.06</v>
      </c>
      <c r="H534" s="12">
        <v>0</v>
      </c>
      <c r="I534" s="45">
        <f t="shared" si="64"/>
        <v>4.0525070212859999</v>
      </c>
      <c r="J534" s="40">
        <v>3.9730460992999999</v>
      </c>
      <c r="K534" s="39">
        <f t="shared" si="57"/>
        <v>4.2146073021374404</v>
      </c>
      <c r="L534" s="52">
        <f t="shared" si="58"/>
        <v>0</v>
      </c>
      <c r="M534" s="57">
        <f t="shared" si="65"/>
        <v>4.9310905435008046</v>
      </c>
      <c r="N534" s="61">
        <f t="shared" si="60"/>
        <v>0</v>
      </c>
      <c r="O534" s="71">
        <v>5.2869558323048267</v>
      </c>
      <c r="P534" s="67">
        <f t="shared" si="61"/>
        <v>0</v>
      </c>
    </row>
    <row r="535" spans="1:16" ht="18.75">
      <c r="A535" s="13">
        <v>556100</v>
      </c>
      <c r="B535" s="14" t="s">
        <v>581</v>
      </c>
      <c r="C535" s="15" t="s">
        <v>1280</v>
      </c>
      <c r="D535" s="16" t="s">
        <v>594</v>
      </c>
      <c r="E535" s="14">
        <v>50</v>
      </c>
      <c r="F535" s="14" t="s">
        <v>8</v>
      </c>
      <c r="G535" s="17">
        <v>1.2E-2</v>
      </c>
      <c r="H535" s="12">
        <v>0</v>
      </c>
      <c r="I535" s="45">
        <f t="shared" si="64"/>
        <v>0.98729632813200019</v>
      </c>
      <c r="J535" s="40">
        <v>0.96793757660000013</v>
      </c>
      <c r="K535" s="39">
        <f t="shared" si="57"/>
        <v>1.0267881812572803</v>
      </c>
      <c r="L535" s="52">
        <f t="shared" si="58"/>
        <v>0</v>
      </c>
      <c r="M535" s="57">
        <f t="shared" si="65"/>
        <v>1.201342172071018</v>
      </c>
      <c r="N535" s="61">
        <f t="shared" si="60"/>
        <v>0</v>
      </c>
      <c r="O535" s="71">
        <v>1.2851431138301181</v>
      </c>
      <c r="P535" s="67">
        <f t="shared" si="61"/>
        <v>0</v>
      </c>
    </row>
    <row r="536" spans="1:16" ht="18.75">
      <c r="A536" s="13">
        <v>556110</v>
      </c>
      <c r="B536" s="14" t="s">
        <v>581</v>
      </c>
      <c r="C536" s="15" t="s">
        <v>1281</v>
      </c>
      <c r="D536" s="16" t="s">
        <v>595</v>
      </c>
      <c r="E536" s="14">
        <v>25</v>
      </c>
      <c r="F536" s="14" t="s">
        <v>8</v>
      </c>
      <c r="G536" s="17">
        <v>3.4000000000000002E-2</v>
      </c>
      <c r="H536" s="12">
        <v>0</v>
      </c>
      <c r="I536" s="45">
        <f t="shared" si="64"/>
        <v>2.1008747447460001</v>
      </c>
      <c r="J536" s="40">
        <v>2.0596811223000002</v>
      </c>
      <c r="K536" s="39">
        <f t="shared" si="57"/>
        <v>2.1849097345358404</v>
      </c>
      <c r="L536" s="52">
        <f t="shared" si="58"/>
        <v>0</v>
      </c>
      <c r="M536" s="57">
        <f t="shared" si="65"/>
        <v>2.5563443894069331</v>
      </c>
      <c r="N536" s="61">
        <f t="shared" si="60"/>
        <v>0</v>
      </c>
      <c r="O536" s="71">
        <v>2.7436733062626733</v>
      </c>
      <c r="P536" s="67">
        <f t="shared" si="61"/>
        <v>0</v>
      </c>
    </row>
    <row r="537" spans="1:16" ht="18.75">
      <c r="A537" s="13">
        <v>556200</v>
      </c>
      <c r="B537" s="14" t="s">
        <v>461</v>
      </c>
      <c r="C537" s="15" t="s">
        <v>1282</v>
      </c>
      <c r="D537" s="16" t="s">
        <v>596</v>
      </c>
      <c r="E537" s="14">
        <v>100</v>
      </c>
      <c r="F537" s="14" t="s">
        <v>8</v>
      </c>
      <c r="G537" s="17">
        <v>0.01</v>
      </c>
      <c r="H537" s="12">
        <v>0</v>
      </c>
      <c r="I537" s="45">
        <f t="shared" si="64"/>
        <v>1.4350237327500002</v>
      </c>
      <c r="J537" s="40">
        <v>1.4068860125000002</v>
      </c>
      <c r="K537" s="39">
        <f t="shared" si="57"/>
        <v>1.4924246820600002</v>
      </c>
      <c r="L537" s="52">
        <f t="shared" si="58"/>
        <v>0</v>
      </c>
      <c r="M537" s="57">
        <f t="shared" si="65"/>
        <v>1.7461368780102002</v>
      </c>
      <c r="N537" s="61">
        <f t="shared" si="60"/>
        <v>0</v>
      </c>
      <c r="O537" s="71">
        <v>2.168246488520492</v>
      </c>
      <c r="P537" s="67">
        <f t="shared" si="61"/>
        <v>0</v>
      </c>
    </row>
    <row r="538" spans="1:16" ht="18.75">
      <c r="A538" s="13">
        <v>556210</v>
      </c>
      <c r="B538" s="14" t="s">
        <v>461</v>
      </c>
      <c r="C538" s="15" t="s">
        <v>1283</v>
      </c>
      <c r="D538" s="16" t="s">
        <v>597</v>
      </c>
      <c r="E538" s="14">
        <v>100</v>
      </c>
      <c r="F538" s="14" t="s">
        <v>8</v>
      </c>
      <c r="G538" s="17">
        <v>2.1000000000000001E-2</v>
      </c>
      <c r="H538" s="12">
        <v>0</v>
      </c>
      <c r="I538" s="45">
        <f t="shared" si="64"/>
        <v>2.8356068959140002</v>
      </c>
      <c r="J538" s="40">
        <v>2.7800067607000001</v>
      </c>
      <c r="K538" s="39">
        <f t="shared" si="57"/>
        <v>2.9490311717505602</v>
      </c>
      <c r="L538" s="52">
        <f t="shared" si="58"/>
        <v>0</v>
      </c>
      <c r="M538" s="57">
        <f t="shared" si="65"/>
        <v>3.4503664709481554</v>
      </c>
      <c r="N538" s="61">
        <f t="shared" si="60"/>
        <v>0</v>
      </c>
      <c r="O538" s="71">
        <v>4.2744633284309588</v>
      </c>
      <c r="P538" s="67">
        <f t="shared" si="61"/>
        <v>0</v>
      </c>
    </row>
    <row r="539" spans="1:16" ht="18.75">
      <c r="A539" s="13">
        <v>556220</v>
      </c>
      <c r="B539" s="14" t="s">
        <v>461</v>
      </c>
      <c r="C539" s="15" t="s">
        <v>1284</v>
      </c>
      <c r="D539" s="16" t="s">
        <v>598</v>
      </c>
      <c r="E539" s="14">
        <v>100</v>
      </c>
      <c r="F539" s="14" t="s">
        <v>8</v>
      </c>
      <c r="G539" s="17">
        <v>2.5000000000000001E-2</v>
      </c>
      <c r="H539" s="12">
        <v>0</v>
      </c>
      <c r="I539" s="45">
        <f t="shared" si="64"/>
        <v>3.0422503134300003</v>
      </c>
      <c r="J539" s="40">
        <v>2.9825983465000001</v>
      </c>
      <c r="K539" s="39">
        <f t="shared" si="57"/>
        <v>3.1639403259672005</v>
      </c>
      <c r="L539" s="52">
        <f t="shared" si="58"/>
        <v>0</v>
      </c>
      <c r="M539" s="57">
        <f t="shared" si="65"/>
        <v>3.7018101813816244</v>
      </c>
      <c r="N539" s="61">
        <f t="shared" si="60"/>
        <v>0</v>
      </c>
      <c r="O539" s="71">
        <v>4.5751776080346085</v>
      </c>
      <c r="P539" s="67">
        <f t="shared" si="61"/>
        <v>0</v>
      </c>
    </row>
    <row r="540" spans="1:16" ht="18.75">
      <c r="A540" s="13">
        <v>556230</v>
      </c>
      <c r="B540" s="14" t="s">
        <v>461</v>
      </c>
      <c r="C540" s="15" t="s">
        <v>1285</v>
      </c>
      <c r="D540" s="16" t="s">
        <v>599</v>
      </c>
      <c r="E540" s="14">
        <v>100</v>
      </c>
      <c r="F540" s="14" t="s">
        <v>8</v>
      </c>
      <c r="G540" s="17">
        <v>4.8000000000000001E-2</v>
      </c>
      <c r="H540" s="12">
        <v>0</v>
      </c>
      <c r="I540" s="45">
        <f t="shared" si="64"/>
        <v>3.9262249328040006</v>
      </c>
      <c r="J540" s="40">
        <v>3.8492401302000006</v>
      </c>
      <c r="K540" s="39">
        <f t="shared" si="57"/>
        <v>4.0832739301161611</v>
      </c>
      <c r="L540" s="52">
        <f t="shared" si="58"/>
        <v>0</v>
      </c>
      <c r="M540" s="57">
        <f t="shared" si="65"/>
        <v>4.7774304982359084</v>
      </c>
      <c r="N540" s="61">
        <f t="shared" si="60"/>
        <v>0</v>
      </c>
      <c r="O540" s="71">
        <v>5.9181399278556803</v>
      </c>
      <c r="P540" s="67">
        <f t="shared" si="61"/>
        <v>0</v>
      </c>
    </row>
    <row r="541" spans="1:16" ht="18.75">
      <c r="A541" s="13">
        <v>556240</v>
      </c>
      <c r="B541" s="14" t="s">
        <v>461</v>
      </c>
      <c r="C541" s="15" t="s">
        <v>1286</v>
      </c>
      <c r="D541" s="16" t="s">
        <v>600</v>
      </c>
      <c r="E541" s="14">
        <v>50</v>
      </c>
      <c r="F541" s="14" t="s">
        <v>8</v>
      </c>
      <c r="G541" s="17">
        <v>0.05</v>
      </c>
      <c r="H541" s="12">
        <v>0</v>
      </c>
      <c r="I541" s="45">
        <f t="shared" si="64"/>
        <v>4.8331599319020002</v>
      </c>
      <c r="J541" s="40">
        <v>4.7383920901000005</v>
      </c>
      <c r="K541" s="39">
        <f t="shared" si="57"/>
        <v>5.0264863291780806</v>
      </c>
      <c r="L541" s="52">
        <f t="shared" si="58"/>
        <v>0</v>
      </c>
      <c r="M541" s="57">
        <f t="shared" si="65"/>
        <v>5.8809890051383542</v>
      </c>
      <c r="N541" s="61">
        <f t="shared" si="60"/>
        <v>0</v>
      </c>
      <c r="O541" s="71">
        <v>7.2783119927592272</v>
      </c>
      <c r="P541" s="67">
        <f t="shared" si="61"/>
        <v>0</v>
      </c>
    </row>
    <row r="542" spans="1:16" ht="18.75">
      <c r="A542" s="13">
        <v>556250</v>
      </c>
      <c r="B542" s="14" t="s">
        <v>461</v>
      </c>
      <c r="C542" s="15" t="s">
        <v>1287</v>
      </c>
      <c r="D542" s="16" t="s">
        <v>601</v>
      </c>
      <c r="E542" s="14">
        <v>50</v>
      </c>
      <c r="F542" s="14" t="s">
        <v>8</v>
      </c>
      <c r="G542" s="17">
        <v>6.4000000000000001E-2</v>
      </c>
      <c r="H542" s="12">
        <v>0</v>
      </c>
      <c r="I542" s="45">
        <f t="shared" si="64"/>
        <v>6.3944657531340017</v>
      </c>
      <c r="J542" s="40">
        <v>6.2690840717000018</v>
      </c>
      <c r="K542" s="39">
        <f t="shared" si="57"/>
        <v>6.6502443832593618</v>
      </c>
      <c r="L542" s="52">
        <f t="shared" si="58"/>
        <v>0</v>
      </c>
      <c r="M542" s="57">
        <f t="shared" si="65"/>
        <v>7.7807859284134526</v>
      </c>
      <c r="N542" s="61">
        <f t="shared" si="60"/>
        <v>0</v>
      </c>
      <c r="O542" s="71">
        <v>9.6338726007065922</v>
      </c>
      <c r="P542" s="67">
        <f t="shared" si="61"/>
        <v>0</v>
      </c>
    </row>
    <row r="543" spans="1:16" ht="18.75">
      <c r="A543" s="13">
        <v>556600</v>
      </c>
      <c r="B543" s="14" t="s">
        <v>471</v>
      </c>
      <c r="C543" s="15" t="s">
        <v>1288</v>
      </c>
      <c r="D543" s="16" t="s">
        <v>602</v>
      </c>
      <c r="E543" s="14">
        <v>10</v>
      </c>
      <c r="F543" s="14" t="s">
        <v>1139</v>
      </c>
      <c r="G543" s="17">
        <v>1.7000000000000001E-2</v>
      </c>
      <c r="H543" s="17">
        <v>1.7000000000000001E-2</v>
      </c>
      <c r="I543" s="40">
        <v>2.9038127297999998</v>
      </c>
      <c r="J543" s="40">
        <v>2.9038127297999998</v>
      </c>
      <c r="K543" s="39">
        <f t="shared" si="57"/>
        <v>3.019965238992</v>
      </c>
      <c r="L543" s="52">
        <f t="shared" si="58"/>
        <v>0.11594000000000002</v>
      </c>
      <c r="M543" s="57">
        <f t="shared" si="59"/>
        <v>3.2313628057214401</v>
      </c>
      <c r="N543" s="61">
        <f t="shared" si="60"/>
        <v>0.11594000000000002</v>
      </c>
      <c r="O543" s="71">
        <v>3.5019965897333667</v>
      </c>
      <c r="P543" s="67">
        <f t="shared" si="61"/>
        <v>0.15572000000000003</v>
      </c>
    </row>
    <row r="544" spans="1:16" ht="18.75">
      <c r="A544" s="13">
        <v>556610</v>
      </c>
      <c r="B544" s="14" t="s">
        <v>471</v>
      </c>
      <c r="C544" s="15" t="s">
        <v>1289</v>
      </c>
      <c r="D544" s="16" t="s">
        <v>603</v>
      </c>
      <c r="E544" s="14">
        <v>10</v>
      </c>
      <c r="F544" s="14" t="s">
        <v>1139</v>
      </c>
      <c r="G544" s="17">
        <v>3.3000000000000002E-2</v>
      </c>
      <c r="H544" s="17">
        <v>3.3000000000000002E-2</v>
      </c>
      <c r="I544" s="40">
        <v>5.0760447330999998</v>
      </c>
      <c r="J544" s="40">
        <v>5.0760447330999998</v>
      </c>
      <c r="K544" s="39">
        <f t="shared" ref="K544:K607" si="66">I544*1.04</f>
        <v>5.2790865224239996</v>
      </c>
      <c r="L544" s="52">
        <f t="shared" ref="L544:L607" si="67">H544*6.82</f>
        <v>0.22506000000000001</v>
      </c>
      <c r="M544" s="57">
        <f t="shared" ref="M544:M607" si="68">K544*1.07</f>
        <v>5.6486225789936801</v>
      </c>
      <c r="N544" s="61">
        <f t="shared" ref="N544:N607" si="69">H544*6.82</f>
        <v>0.22506000000000001</v>
      </c>
      <c r="O544" s="71">
        <v>6.1236058075919635</v>
      </c>
      <c r="P544" s="67">
        <f t="shared" ref="P544:P607" si="70">H544*9.16</f>
        <v>0.30227999999999999</v>
      </c>
    </row>
    <row r="545" spans="1:16" ht="18.75">
      <c r="A545" s="13">
        <v>556620</v>
      </c>
      <c r="B545" s="14" t="s">
        <v>471</v>
      </c>
      <c r="C545" s="15" t="s">
        <v>1290</v>
      </c>
      <c r="D545" s="16" t="s">
        <v>604</v>
      </c>
      <c r="E545" s="14">
        <v>10</v>
      </c>
      <c r="F545" s="14" t="s">
        <v>1139</v>
      </c>
      <c r="G545" s="17">
        <v>1.7999999999999999E-2</v>
      </c>
      <c r="H545" s="17">
        <v>1.7999999999999999E-2</v>
      </c>
      <c r="I545" s="40">
        <v>4.5020352400000005</v>
      </c>
      <c r="J545" s="40">
        <v>4.5020352400000005</v>
      </c>
      <c r="K545" s="39">
        <f t="shared" si="66"/>
        <v>4.6821166496000011</v>
      </c>
      <c r="L545" s="52">
        <f t="shared" si="67"/>
        <v>0.12275999999999999</v>
      </c>
      <c r="M545" s="57">
        <f t="shared" si="68"/>
        <v>5.0098648150720013</v>
      </c>
      <c r="N545" s="61">
        <f t="shared" si="69"/>
        <v>0.12275999999999999</v>
      </c>
      <c r="O545" s="71">
        <v>5.4374447212139758</v>
      </c>
      <c r="P545" s="67">
        <f t="shared" si="70"/>
        <v>0.16488</v>
      </c>
    </row>
    <row r="546" spans="1:16" ht="18.75">
      <c r="A546" s="13">
        <v>556630</v>
      </c>
      <c r="B546" s="14" t="s">
        <v>471</v>
      </c>
      <c r="C546" s="15" t="s">
        <v>1291</v>
      </c>
      <c r="D546" s="16" t="s">
        <v>605</v>
      </c>
      <c r="E546" s="14">
        <v>10</v>
      </c>
      <c r="F546" s="14" t="s">
        <v>1139</v>
      </c>
      <c r="G546" s="17">
        <v>3.5000000000000003E-2</v>
      </c>
      <c r="H546" s="17">
        <v>3.5000000000000003E-2</v>
      </c>
      <c r="I546" s="40">
        <v>5.1098099974000011</v>
      </c>
      <c r="J546" s="40">
        <v>5.1098099974000011</v>
      </c>
      <c r="K546" s="39">
        <f t="shared" si="66"/>
        <v>5.3142023972960013</v>
      </c>
      <c r="L546" s="52">
        <f t="shared" si="67"/>
        <v>0.23870000000000002</v>
      </c>
      <c r="M546" s="57">
        <f t="shared" si="68"/>
        <v>5.6861965651067221</v>
      </c>
      <c r="N546" s="61">
        <f t="shared" si="69"/>
        <v>0.23870000000000002</v>
      </c>
      <c r="O546" s="71">
        <v>6.1721565980806776</v>
      </c>
      <c r="P546" s="67">
        <f t="shared" si="70"/>
        <v>0.32060000000000005</v>
      </c>
    </row>
    <row r="547" spans="1:16" ht="18.75">
      <c r="A547" s="13">
        <v>556640</v>
      </c>
      <c r="B547" s="14" t="s">
        <v>471</v>
      </c>
      <c r="C547" s="15" t="s">
        <v>1292</v>
      </c>
      <c r="D547" s="16" t="s">
        <v>606</v>
      </c>
      <c r="E547" s="14">
        <v>10</v>
      </c>
      <c r="F547" s="14" t="s">
        <v>1139</v>
      </c>
      <c r="G547" s="17">
        <v>3.3000000000000002E-2</v>
      </c>
      <c r="H547" s="17">
        <v>3.3000000000000002E-2</v>
      </c>
      <c r="I547" s="40">
        <v>5.6050338738000018</v>
      </c>
      <c r="J547" s="40">
        <v>5.6050338738000018</v>
      </c>
      <c r="K547" s="39">
        <f t="shared" si="66"/>
        <v>5.829235228752002</v>
      </c>
      <c r="L547" s="52">
        <f t="shared" si="67"/>
        <v>0.22506000000000001</v>
      </c>
      <c r="M547" s="57">
        <f t="shared" si="68"/>
        <v>6.2372816947646426</v>
      </c>
      <c r="N547" s="61">
        <f t="shared" si="69"/>
        <v>0.22506000000000001</v>
      </c>
      <c r="O547" s="71">
        <v>6.7702955572329317</v>
      </c>
      <c r="P547" s="67">
        <f t="shared" si="70"/>
        <v>0.30227999999999999</v>
      </c>
    </row>
    <row r="548" spans="1:16" ht="18.75">
      <c r="A548" s="13">
        <v>556650</v>
      </c>
      <c r="B548" s="14" t="s">
        <v>471</v>
      </c>
      <c r="C548" s="15" t="s">
        <v>1293</v>
      </c>
      <c r="D548" s="16" t="s">
        <v>607</v>
      </c>
      <c r="E548" s="14">
        <v>10</v>
      </c>
      <c r="F548" s="14" t="s">
        <v>1139</v>
      </c>
      <c r="G548" s="17">
        <v>0.04</v>
      </c>
      <c r="H548" s="17">
        <v>0.04</v>
      </c>
      <c r="I548" s="40">
        <v>5.7738601953000002</v>
      </c>
      <c r="J548" s="40">
        <v>5.7738601953000002</v>
      </c>
      <c r="K548" s="39">
        <f t="shared" si="66"/>
        <v>6.004814603112</v>
      </c>
      <c r="L548" s="52">
        <f t="shared" si="67"/>
        <v>0.27280000000000004</v>
      </c>
      <c r="M548" s="57">
        <f t="shared" si="68"/>
        <v>6.42515162532984</v>
      </c>
      <c r="N548" s="61">
        <f t="shared" si="69"/>
        <v>0.27280000000000004</v>
      </c>
      <c r="O548" s="71">
        <v>6.9729294057387134</v>
      </c>
      <c r="P548" s="67">
        <f t="shared" si="70"/>
        <v>0.3664</v>
      </c>
    </row>
    <row r="549" spans="1:16" ht="18.75">
      <c r="A549" s="13">
        <v>556660</v>
      </c>
      <c r="B549" s="14" t="s">
        <v>471</v>
      </c>
      <c r="C549" s="15" t="s">
        <v>1294</v>
      </c>
      <c r="D549" s="16" t="s">
        <v>608</v>
      </c>
      <c r="E549" s="14">
        <v>10</v>
      </c>
      <c r="F549" s="14" t="s">
        <v>1139</v>
      </c>
      <c r="G549" s="17">
        <v>0.05</v>
      </c>
      <c r="H549" s="17">
        <v>0.05</v>
      </c>
      <c r="I549" s="40">
        <v>6.2465738955000001</v>
      </c>
      <c r="J549" s="40">
        <v>6.2465738955000001</v>
      </c>
      <c r="K549" s="39">
        <f t="shared" si="66"/>
        <v>6.4964368513200004</v>
      </c>
      <c r="L549" s="52">
        <f t="shared" si="67"/>
        <v>0.34100000000000003</v>
      </c>
      <c r="M549" s="57">
        <f t="shared" si="68"/>
        <v>6.9511874309124009</v>
      </c>
      <c r="N549" s="61">
        <f t="shared" si="69"/>
        <v>0.34100000000000003</v>
      </c>
      <c r="O549" s="71">
        <v>7.5412737319225549</v>
      </c>
      <c r="P549" s="67">
        <f t="shared" si="70"/>
        <v>0.45800000000000002</v>
      </c>
    </row>
    <row r="550" spans="1:16" ht="18.75">
      <c r="A550" s="13">
        <v>556670</v>
      </c>
      <c r="B550" s="14" t="s">
        <v>471</v>
      </c>
      <c r="C550" s="15" t="s">
        <v>1295</v>
      </c>
      <c r="D550" s="16" t="s">
        <v>609</v>
      </c>
      <c r="E550" s="14">
        <v>10</v>
      </c>
      <c r="F550" s="14" t="s">
        <v>1139</v>
      </c>
      <c r="G550" s="17">
        <v>2.7E-2</v>
      </c>
      <c r="H550" s="17">
        <v>2.7E-2</v>
      </c>
      <c r="I550" s="40">
        <v>5.0760447330999998</v>
      </c>
      <c r="J550" s="40">
        <v>5.0760447330999998</v>
      </c>
      <c r="K550" s="39">
        <f t="shared" si="66"/>
        <v>5.2790865224239996</v>
      </c>
      <c r="L550" s="52">
        <f t="shared" si="67"/>
        <v>0.18414</v>
      </c>
      <c r="M550" s="57">
        <f t="shared" si="68"/>
        <v>5.6486225789936801</v>
      </c>
      <c r="N550" s="61">
        <f t="shared" si="69"/>
        <v>0.18414</v>
      </c>
      <c r="O550" s="71">
        <v>6.1290194525342638</v>
      </c>
      <c r="P550" s="67">
        <f t="shared" si="70"/>
        <v>0.24732000000000001</v>
      </c>
    </row>
    <row r="551" spans="1:16" ht="18.75">
      <c r="A551" s="13">
        <v>556680</v>
      </c>
      <c r="B551" s="14" t="s">
        <v>471</v>
      </c>
      <c r="C551" s="15" t="s">
        <v>1296</v>
      </c>
      <c r="D551" s="16" t="s">
        <v>610</v>
      </c>
      <c r="E551" s="14">
        <v>10</v>
      </c>
      <c r="F551" s="14" t="s">
        <v>1139</v>
      </c>
      <c r="G551" s="17">
        <v>3.9E-2</v>
      </c>
      <c r="H551" s="17">
        <v>3.9E-2</v>
      </c>
      <c r="I551" s="40">
        <v>5.6950745785999999</v>
      </c>
      <c r="J551" s="40">
        <v>5.6950745785999999</v>
      </c>
      <c r="K551" s="39">
        <f t="shared" si="66"/>
        <v>5.9228775617440004</v>
      </c>
      <c r="L551" s="52">
        <f t="shared" si="67"/>
        <v>0.26597999999999999</v>
      </c>
      <c r="M551" s="57">
        <f t="shared" si="68"/>
        <v>6.3374789910660807</v>
      </c>
      <c r="N551" s="61">
        <f t="shared" si="69"/>
        <v>0.26597999999999999</v>
      </c>
      <c r="O551" s="71">
        <v>6.8792003044872931</v>
      </c>
      <c r="P551" s="67">
        <f t="shared" si="70"/>
        <v>0.35724</v>
      </c>
    </row>
    <row r="552" spans="1:16" ht="18.75">
      <c r="A552" s="13">
        <v>556690</v>
      </c>
      <c r="B552" s="14" t="s">
        <v>471</v>
      </c>
      <c r="C552" s="15" t="s">
        <v>1297</v>
      </c>
      <c r="D552" s="16" t="s">
        <v>611</v>
      </c>
      <c r="E552" s="14">
        <v>10</v>
      </c>
      <c r="F552" s="14" t="s">
        <v>1139</v>
      </c>
      <c r="G552" s="17">
        <v>5.1999999999999998E-2</v>
      </c>
      <c r="H552" s="17">
        <v>5.1999999999999998E-2</v>
      </c>
      <c r="I552" s="40">
        <v>6.8318384767000007</v>
      </c>
      <c r="J552" s="40">
        <v>6.8318384767000007</v>
      </c>
      <c r="K552" s="39">
        <f t="shared" si="66"/>
        <v>7.1051120157680012</v>
      </c>
      <c r="L552" s="52">
        <f t="shared" si="67"/>
        <v>0.35464000000000001</v>
      </c>
      <c r="M552" s="57">
        <f t="shared" si="68"/>
        <v>7.6024698568717621</v>
      </c>
      <c r="N552" s="61">
        <f t="shared" si="69"/>
        <v>0.35464000000000001</v>
      </c>
      <c r="O552" s="71">
        <v>8.2543816470985156</v>
      </c>
      <c r="P552" s="67">
        <f t="shared" si="70"/>
        <v>0.47631999999999997</v>
      </c>
    </row>
    <row r="553" spans="1:16" ht="18.75">
      <c r="A553" s="13">
        <v>556700</v>
      </c>
      <c r="B553" s="14" t="s">
        <v>471</v>
      </c>
      <c r="C553" s="15" t="s">
        <v>1298</v>
      </c>
      <c r="D553" s="16" t="s">
        <v>612</v>
      </c>
      <c r="E553" s="14">
        <v>10</v>
      </c>
      <c r="F553" s="14" t="s">
        <v>1139</v>
      </c>
      <c r="G553" s="17">
        <v>6.4000000000000001E-2</v>
      </c>
      <c r="H553" s="17">
        <v>6.4000000000000001E-2</v>
      </c>
      <c r="I553" s="40">
        <v>7.3158072650000001</v>
      </c>
      <c r="J553" s="40">
        <v>7.3158072650000001</v>
      </c>
      <c r="K553" s="39">
        <f t="shared" si="66"/>
        <v>7.6084395556000004</v>
      </c>
      <c r="L553" s="52">
        <f t="shared" si="67"/>
        <v>0.43648000000000003</v>
      </c>
      <c r="M553" s="57">
        <f t="shared" si="68"/>
        <v>8.1410303244920001</v>
      </c>
      <c r="N553" s="61">
        <f t="shared" si="69"/>
        <v>0.43648000000000003</v>
      </c>
      <c r="O553" s="71">
        <v>8.8339756703472894</v>
      </c>
      <c r="P553" s="67">
        <f t="shared" si="70"/>
        <v>0.58623999999999998</v>
      </c>
    </row>
    <row r="554" spans="1:16" ht="18.75">
      <c r="A554" s="13">
        <v>556710</v>
      </c>
      <c r="B554" s="14" t="s">
        <v>471</v>
      </c>
      <c r="C554" s="15" t="s">
        <v>1299</v>
      </c>
      <c r="D554" s="16" t="s">
        <v>613</v>
      </c>
      <c r="E554" s="14">
        <v>10</v>
      </c>
      <c r="F554" s="14" t="s">
        <v>1139</v>
      </c>
      <c r="G554" s="17">
        <v>7.6999999999999999E-2</v>
      </c>
      <c r="H554" s="17">
        <v>7.6999999999999999E-2</v>
      </c>
      <c r="I554" s="40">
        <v>7.7885209652000009</v>
      </c>
      <c r="J554" s="40">
        <v>7.7885209652000009</v>
      </c>
      <c r="K554" s="39">
        <f t="shared" si="66"/>
        <v>8.1000618038080017</v>
      </c>
      <c r="L554" s="52">
        <f t="shared" si="67"/>
        <v>0.52514000000000005</v>
      </c>
      <c r="M554" s="57">
        <f t="shared" si="68"/>
        <v>8.6670661300745628</v>
      </c>
      <c r="N554" s="61">
        <f t="shared" si="69"/>
        <v>0.52514000000000005</v>
      </c>
      <c r="O554" s="71">
        <v>9.4004018901627546</v>
      </c>
      <c r="P554" s="67">
        <f t="shared" si="70"/>
        <v>0.70531999999999995</v>
      </c>
    </row>
    <row r="555" spans="1:16" ht="18.75">
      <c r="A555" s="13">
        <v>556720</v>
      </c>
      <c r="B555" s="14" t="s">
        <v>471</v>
      </c>
      <c r="C555" s="15" t="s">
        <v>1300</v>
      </c>
      <c r="D555" s="16" t="s">
        <v>614</v>
      </c>
      <c r="E555" s="14">
        <v>10</v>
      </c>
      <c r="F555" s="14" t="s">
        <v>1139</v>
      </c>
      <c r="G555" s="17">
        <v>3.2000000000000001E-2</v>
      </c>
      <c r="H555" s="17">
        <v>3.2000000000000001E-2</v>
      </c>
      <c r="I555" s="40">
        <v>5.7400949309999998</v>
      </c>
      <c r="J555" s="40">
        <v>5.7400949309999998</v>
      </c>
      <c r="K555" s="39">
        <f t="shared" si="66"/>
        <v>5.96969872824</v>
      </c>
      <c r="L555" s="52">
        <f t="shared" si="67"/>
        <v>0.21824000000000002</v>
      </c>
      <c r="M555" s="57">
        <f t="shared" si="68"/>
        <v>6.3875776392168007</v>
      </c>
      <c r="N555" s="61">
        <f t="shared" si="69"/>
        <v>0.21824000000000002</v>
      </c>
      <c r="O555" s="71">
        <v>6.9316782637495304</v>
      </c>
      <c r="P555" s="67">
        <f t="shared" si="70"/>
        <v>0.29311999999999999</v>
      </c>
    </row>
    <row r="556" spans="1:16" ht="18.75">
      <c r="A556" s="13">
        <v>556730</v>
      </c>
      <c r="B556" s="14" t="s">
        <v>471</v>
      </c>
      <c r="C556" s="15" t="s">
        <v>1301</v>
      </c>
      <c r="D556" s="16" t="s">
        <v>615</v>
      </c>
      <c r="E556" s="14">
        <v>10</v>
      </c>
      <c r="F556" s="14" t="s">
        <v>1139</v>
      </c>
      <c r="G556" s="17">
        <v>4.7E-2</v>
      </c>
      <c r="H556" s="17">
        <v>4.7E-2</v>
      </c>
      <c r="I556" s="40">
        <v>6.3478696883999994</v>
      </c>
      <c r="J556" s="40">
        <v>6.3478696883999994</v>
      </c>
      <c r="K556" s="39">
        <f t="shared" si="66"/>
        <v>6.6017844759359994</v>
      </c>
      <c r="L556" s="52">
        <f t="shared" si="67"/>
        <v>0.32053999999999999</v>
      </c>
      <c r="M556" s="57">
        <f t="shared" si="68"/>
        <v>7.0639093892515197</v>
      </c>
      <c r="N556" s="61">
        <f t="shared" si="69"/>
        <v>0.32053999999999999</v>
      </c>
      <c r="O556" s="71">
        <v>7.668887767637913</v>
      </c>
      <c r="P556" s="67">
        <f t="shared" si="70"/>
        <v>0.43052000000000001</v>
      </c>
    </row>
    <row r="557" spans="1:16" ht="18.75">
      <c r="A557" s="13">
        <v>556740</v>
      </c>
      <c r="B557" s="14" t="s">
        <v>471</v>
      </c>
      <c r="C557" s="15" t="s">
        <v>1302</v>
      </c>
      <c r="D557" s="16" t="s">
        <v>616</v>
      </c>
      <c r="E557" s="14">
        <v>10</v>
      </c>
      <c r="F557" s="14" t="s">
        <v>1139</v>
      </c>
      <c r="G557" s="17">
        <v>6.2E-2</v>
      </c>
      <c r="H557" s="17">
        <v>6.2E-2</v>
      </c>
      <c r="I557" s="40">
        <v>6.8430935648000011</v>
      </c>
      <c r="J557" s="40">
        <v>6.8430935648000011</v>
      </c>
      <c r="K557" s="39">
        <f t="shared" si="66"/>
        <v>7.1168173073920018</v>
      </c>
      <c r="L557" s="52">
        <f t="shared" si="67"/>
        <v>0.42283999999999999</v>
      </c>
      <c r="M557" s="57">
        <f t="shared" si="68"/>
        <v>7.6149945189094428</v>
      </c>
      <c r="N557" s="61">
        <f t="shared" si="69"/>
        <v>0.42283999999999999</v>
      </c>
      <c r="O557" s="71">
        <v>8.2637606498812737</v>
      </c>
      <c r="P557" s="67">
        <f t="shared" si="70"/>
        <v>0.56791999999999998</v>
      </c>
    </row>
    <row r="558" spans="1:16" ht="18.75">
      <c r="A558" s="13">
        <v>556750</v>
      </c>
      <c r="B558" s="14" t="s">
        <v>471</v>
      </c>
      <c r="C558" s="15" t="s">
        <v>1303</v>
      </c>
      <c r="D558" s="16" t="s">
        <v>617</v>
      </c>
      <c r="E558" s="14">
        <v>10</v>
      </c>
      <c r="F558" s="14" t="s">
        <v>1139</v>
      </c>
      <c r="G558" s="17">
        <v>7.4999999999999997E-2</v>
      </c>
      <c r="H558" s="17">
        <v>7.4999999999999997E-2</v>
      </c>
      <c r="I558" s="40">
        <v>7.2370216483000007</v>
      </c>
      <c r="J558" s="40">
        <v>7.2370216483000007</v>
      </c>
      <c r="K558" s="39">
        <f t="shared" si="66"/>
        <v>7.5265025142320008</v>
      </c>
      <c r="L558" s="52">
        <f t="shared" si="67"/>
        <v>0.51149999999999995</v>
      </c>
      <c r="M558" s="57">
        <f t="shared" si="68"/>
        <v>8.0533576902282409</v>
      </c>
      <c r="N558" s="61">
        <f t="shared" si="69"/>
        <v>0.51149999999999995</v>
      </c>
      <c r="O558" s="71">
        <v>8.7452252553768055</v>
      </c>
      <c r="P558" s="67">
        <f t="shared" si="70"/>
        <v>0.68699999999999994</v>
      </c>
    </row>
    <row r="559" spans="1:16" ht="18.75">
      <c r="A559" s="13">
        <v>556760</v>
      </c>
      <c r="B559" s="14" t="s">
        <v>471</v>
      </c>
      <c r="C559" s="15" t="s">
        <v>1304</v>
      </c>
      <c r="D559" s="16" t="s">
        <v>618</v>
      </c>
      <c r="E559" s="14">
        <v>10</v>
      </c>
      <c r="F559" s="14" t="s">
        <v>1139</v>
      </c>
      <c r="G559" s="17">
        <v>9.1999999999999998E-2</v>
      </c>
      <c r="H559" s="17">
        <v>9.1999999999999998E-2</v>
      </c>
      <c r="I559" s="40">
        <v>8.2724897535000004</v>
      </c>
      <c r="J559" s="40">
        <v>8.2724897535000004</v>
      </c>
      <c r="K559" s="39">
        <f t="shared" si="66"/>
        <v>8.60338934364</v>
      </c>
      <c r="L559" s="52">
        <f t="shared" si="67"/>
        <v>0.62744</v>
      </c>
      <c r="M559" s="57">
        <f t="shared" si="68"/>
        <v>9.2056265976948009</v>
      </c>
      <c r="N559" s="61">
        <f t="shared" si="69"/>
        <v>0.62744</v>
      </c>
      <c r="O559" s="71">
        <v>9.9844618533485203</v>
      </c>
      <c r="P559" s="67">
        <f t="shared" si="70"/>
        <v>0.84272000000000002</v>
      </c>
    </row>
    <row r="560" spans="1:16" ht="18.75">
      <c r="A560" s="13">
        <v>556770</v>
      </c>
      <c r="B560" s="14" t="s">
        <v>471</v>
      </c>
      <c r="C560" s="15" t="s">
        <v>1305</v>
      </c>
      <c r="D560" s="16" t="s">
        <v>619</v>
      </c>
      <c r="E560" s="14">
        <v>10</v>
      </c>
      <c r="F560" s="14" t="s">
        <v>1139</v>
      </c>
      <c r="G560" s="17">
        <v>3.6999999999999998E-2</v>
      </c>
      <c r="H560" s="17">
        <v>3.6999999999999998E-2</v>
      </c>
      <c r="I560" s="40">
        <v>6.5842265385000003</v>
      </c>
      <c r="J560" s="40">
        <v>6.5842265385000003</v>
      </c>
      <c r="K560" s="39">
        <f t="shared" si="66"/>
        <v>6.8475956000400009</v>
      </c>
      <c r="L560" s="52">
        <f t="shared" si="67"/>
        <v>0.25234000000000001</v>
      </c>
      <c r="M560" s="57">
        <f t="shared" si="68"/>
        <v>7.326927292042801</v>
      </c>
      <c r="N560" s="61">
        <f t="shared" si="69"/>
        <v>0.25234000000000001</v>
      </c>
      <c r="O560" s="71">
        <v>7.9479998161749617</v>
      </c>
      <c r="P560" s="67">
        <f t="shared" si="70"/>
        <v>0.33892</v>
      </c>
    </row>
    <row r="561" spans="1:16" ht="18.75">
      <c r="A561" s="13">
        <v>556780</v>
      </c>
      <c r="B561" s="14" t="s">
        <v>471</v>
      </c>
      <c r="C561" s="15" t="s">
        <v>1306</v>
      </c>
      <c r="D561" s="16" t="s">
        <v>620</v>
      </c>
      <c r="E561" s="14">
        <v>10</v>
      </c>
      <c r="F561" s="14" t="s">
        <v>1139</v>
      </c>
      <c r="G561" s="17">
        <v>5.3999999999999999E-2</v>
      </c>
      <c r="H561" s="17">
        <v>5.3999999999999999E-2</v>
      </c>
      <c r="I561" s="40">
        <v>7.6422048199000017</v>
      </c>
      <c r="J561" s="40">
        <v>7.6422048199000017</v>
      </c>
      <c r="K561" s="39">
        <f t="shared" si="66"/>
        <v>7.9478930126960021</v>
      </c>
      <c r="L561" s="52">
        <f t="shared" si="67"/>
        <v>0.36828</v>
      </c>
      <c r="M561" s="57">
        <f t="shared" si="68"/>
        <v>8.5042455235847232</v>
      </c>
      <c r="N561" s="61">
        <f t="shared" si="69"/>
        <v>0.36828</v>
      </c>
      <c r="O561" s="71">
        <v>9.2264522203568422</v>
      </c>
      <c r="P561" s="67">
        <f t="shared" si="70"/>
        <v>0.49464000000000002</v>
      </c>
    </row>
    <row r="562" spans="1:16" ht="18.75">
      <c r="A562" s="13">
        <v>556790</v>
      </c>
      <c r="B562" s="14" t="s">
        <v>471</v>
      </c>
      <c r="C562" s="15" t="s">
        <v>1307</v>
      </c>
      <c r="D562" s="16" t="s">
        <v>621</v>
      </c>
      <c r="E562" s="14">
        <v>10</v>
      </c>
      <c r="F562" s="14" t="s">
        <v>1139</v>
      </c>
      <c r="G562" s="17">
        <v>7.1999999999999995E-2</v>
      </c>
      <c r="H562" s="17">
        <v>7.1999999999999995E-2</v>
      </c>
      <c r="I562" s="40">
        <v>8.9477950395000025</v>
      </c>
      <c r="J562" s="40">
        <v>8.9477950395000025</v>
      </c>
      <c r="K562" s="39">
        <f t="shared" si="66"/>
        <v>9.3057068410800028</v>
      </c>
      <c r="L562" s="52">
        <f t="shared" si="67"/>
        <v>0.49103999999999998</v>
      </c>
      <c r="M562" s="57">
        <f t="shared" si="68"/>
        <v>9.9571063199556029</v>
      </c>
      <c r="N562" s="61">
        <f t="shared" si="69"/>
        <v>0.49103999999999998</v>
      </c>
      <c r="O562" s="71">
        <v>10.799913630626252</v>
      </c>
      <c r="P562" s="67">
        <f t="shared" si="70"/>
        <v>0.65952</v>
      </c>
    </row>
    <row r="563" spans="1:16" ht="18.75">
      <c r="A563" s="13">
        <v>556800</v>
      </c>
      <c r="B563" s="14" t="s">
        <v>471</v>
      </c>
      <c r="C563" s="15" t="s">
        <v>1308</v>
      </c>
      <c r="D563" s="16" t="s">
        <v>622</v>
      </c>
      <c r="E563" s="14">
        <v>10</v>
      </c>
      <c r="F563" s="14" t="s">
        <v>1139</v>
      </c>
      <c r="G563" s="17">
        <v>8.8999999999999996E-2</v>
      </c>
      <c r="H563" s="17">
        <v>8.8999999999999996E-2</v>
      </c>
      <c r="I563" s="40">
        <v>9.2741925944000005</v>
      </c>
      <c r="J563" s="40">
        <v>9.2741925944000005</v>
      </c>
      <c r="K563" s="39">
        <f t="shared" si="66"/>
        <v>9.6451602981760001</v>
      </c>
      <c r="L563" s="52">
        <f t="shared" si="67"/>
        <v>0.60697999999999996</v>
      </c>
      <c r="M563" s="57">
        <f t="shared" si="68"/>
        <v>10.320321519048321</v>
      </c>
      <c r="N563" s="61">
        <f t="shared" si="69"/>
        <v>0.60697999999999996</v>
      </c>
      <c r="O563" s="71">
        <v>11.182228829153063</v>
      </c>
      <c r="P563" s="67">
        <f t="shared" si="70"/>
        <v>0.81523999999999996</v>
      </c>
    </row>
    <row r="564" spans="1:16" ht="18.75">
      <c r="A564" s="13">
        <v>556810</v>
      </c>
      <c r="B564" s="14" t="s">
        <v>471</v>
      </c>
      <c r="C564" s="15" t="s">
        <v>1309</v>
      </c>
      <c r="D564" s="16" t="s">
        <v>623</v>
      </c>
      <c r="E564" s="14">
        <v>10</v>
      </c>
      <c r="F564" s="14" t="s">
        <v>1139</v>
      </c>
      <c r="G564" s="17">
        <v>0.11</v>
      </c>
      <c r="H564" s="17">
        <v>0.11</v>
      </c>
      <c r="I564" s="40">
        <v>10.512252285400001</v>
      </c>
      <c r="J564" s="40">
        <v>10.512252285400001</v>
      </c>
      <c r="K564" s="39">
        <f t="shared" si="66"/>
        <v>10.932742376816002</v>
      </c>
      <c r="L564" s="52">
        <f t="shared" si="67"/>
        <v>0.75020000000000009</v>
      </c>
      <c r="M564" s="57">
        <f t="shared" si="68"/>
        <v>11.698034343193122</v>
      </c>
      <c r="N564" s="61">
        <f t="shared" si="69"/>
        <v>0.75020000000000009</v>
      </c>
      <c r="O564" s="71">
        <v>12.684294686890921</v>
      </c>
      <c r="P564" s="67">
        <f t="shared" si="70"/>
        <v>1.0076000000000001</v>
      </c>
    </row>
    <row r="565" spans="1:16" ht="18.75">
      <c r="A565" s="13">
        <v>556820</v>
      </c>
      <c r="B565" s="14" t="s">
        <v>471</v>
      </c>
      <c r="C565" s="15" t="s">
        <v>1310</v>
      </c>
      <c r="D565" s="16" t="s">
        <v>624</v>
      </c>
      <c r="E565" s="14">
        <v>10</v>
      </c>
      <c r="F565" s="14" t="s">
        <v>1139</v>
      </c>
      <c r="G565" s="17">
        <v>5.1999999999999998E-2</v>
      </c>
      <c r="H565" s="17">
        <v>5.1999999999999998E-2</v>
      </c>
      <c r="I565" s="40">
        <v>7.4396132341000012</v>
      </c>
      <c r="J565" s="40">
        <v>7.4396132341000012</v>
      </c>
      <c r="K565" s="39">
        <f t="shared" si="66"/>
        <v>7.7371977634640015</v>
      </c>
      <c r="L565" s="52">
        <f t="shared" si="67"/>
        <v>0.35464000000000001</v>
      </c>
      <c r="M565" s="57">
        <f t="shared" si="68"/>
        <v>8.278801606906482</v>
      </c>
      <c r="N565" s="61">
        <f t="shared" si="69"/>
        <v>0.35464000000000001</v>
      </c>
      <c r="O565" s="71">
        <v>8.9854876460383224</v>
      </c>
      <c r="P565" s="67">
        <f t="shared" si="70"/>
        <v>0.47631999999999997</v>
      </c>
    </row>
    <row r="566" spans="1:16" ht="18.75">
      <c r="A566" s="13">
        <v>556830</v>
      </c>
      <c r="B566" s="14" t="s">
        <v>471</v>
      </c>
      <c r="C566" s="15" t="s">
        <v>1311</v>
      </c>
      <c r="D566" s="16" t="s">
        <v>625</v>
      </c>
      <c r="E566" s="14">
        <v>10</v>
      </c>
      <c r="F566" s="14" t="s">
        <v>1139</v>
      </c>
      <c r="G566" s="17">
        <v>7.6999999999999999E-2</v>
      </c>
      <c r="H566" s="17">
        <v>7.6999999999999999E-2</v>
      </c>
      <c r="I566" s="40">
        <v>9.3529782110999999</v>
      </c>
      <c r="J566" s="40">
        <v>9.3529782110999999</v>
      </c>
      <c r="K566" s="39">
        <f t="shared" si="66"/>
        <v>9.7270973395440006</v>
      </c>
      <c r="L566" s="52">
        <f t="shared" si="67"/>
        <v>0.52514000000000005</v>
      </c>
      <c r="M566" s="57">
        <f t="shared" si="68"/>
        <v>10.407994153312082</v>
      </c>
      <c r="N566" s="61">
        <f t="shared" si="69"/>
        <v>0.52514000000000005</v>
      </c>
      <c r="O566" s="71">
        <v>11.284678617569513</v>
      </c>
      <c r="P566" s="67">
        <f t="shared" si="70"/>
        <v>0.70531999999999995</v>
      </c>
    </row>
    <row r="567" spans="1:16" ht="18.75">
      <c r="A567" s="13">
        <v>556840</v>
      </c>
      <c r="B567" s="14" t="s">
        <v>471</v>
      </c>
      <c r="C567" s="15" t="s">
        <v>1312</v>
      </c>
      <c r="D567" s="16" t="s">
        <v>626</v>
      </c>
      <c r="E567" s="14">
        <v>10</v>
      </c>
      <c r="F567" s="14" t="s">
        <v>1139</v>
      </c>
      <c r="G567" s="17">
        <v>0.12</v>
      </c>
      <c r="H567" s="17">
        <v>0.12</v>
      </c>
      <c r="I567" s="40">
        <v>10.489742109200002</v>
      </c>
      <c r="J567" s="40">
        <v>10.489742109200002</v>
      </c>
      <c r="K567" s="39">
        <f t="shared" si="66"/>
        <v>10.909331793568002</v>
      </c>
      <c r="L567" s="52">
        <f t="shared" si="67"/>
        <v>0.81840000000000002</v>
      </c>
      <c r="M567" s="57">
        <f t="shared" si="68"/>
        <v>11.672985019117764</v>
      </c>
      <c r="N567" s="61">
        <f t="shared" si="69"/>
        <v>0.81840000000000002</v>
      </c>
      <c r="O567" s="71">
        <v>12.657575929425958</v>
      </c>
      <c r="P567" s="67">
        <f t="shared" si="70"/>
        <v>1.0992</v>
      </c>
    </row>
    <row r="568" spans="1:16" ht="18.75">
      <c r="A568" s="13">
        <v>556850</v>
      </c>
      <c r="B568" s="14" t="s">
        <v>471</v>
      </c>
      <c r="C568" s="15" t="s">
        <v>1313</v>
      </c>
      <c r="D568" s="16" t="s">
        <v>627</v>
      </c>
      <c r="E568" s="14">
        <v>10</v>
      </c>
      <c r="F568" s="14" t="s">
        <v>1139</v>
      </c>
      <c r="G568" s="17">
        <v>0.127</v>
      </c>
      <c r="H568" s="17">
        <v>0.127</v>
      </c>
      <c r="I568" s="40">
        <v>12.155495148</v>
      </c>
      <c r="J568" s="40">
        <v>12.155495148</v>
      </c>
      <c r="K568" s="39">
        <f t="shared" si="66"/>
        <v>12.641714953920001</v>
      </c>
      <c r="L568" s="52">
        <f t="shared" si="67"/>
        <v>0.86614000000000002</v>
      </c>
      <c r="M568" s="57">
        <f t="shared" si="68"/>
        <v>13.526635000694402</v>
      </c>
      <c r="N568" s="61">
        <f t="shared" si="69"/>
        <v>0.86614000000000002</v>
      </c>
      <c r="O568" s="71">
        <v>14.659279328330674</v>
      </c>
      <c r="P568" s="67">
        <f t="shared" si="70"/>
        <v>1.1633200000000001</v>
      </c>
    </row>
    <row r="569" spans="1:16" ht="18.75">
      <c r="A569" s="13">
        <v>556860</v>
      </c>
      <c r="B569" s="14" t="s">
        <v>471</v>
      </c>
      <c r="C569" s="15" t="s">
        <v>1314</v>
      </c>
      <c r="D569" s="16" t="s">
        <v>628</v>
      </c>
      <c r="E569" s="14">
        <v>10</v>
      </c>
      <c r="F569" s="14" t="s">
        <v>1139</v>
      </c>
      <c r="G569" s="17">
        <v>0.153</v>
      </c>
      <c r="H569" s="17">
        <v>0.153</v>
      </c>
      <c r="I569" s="40">
        <v>12.673229200600002</v>
      </c>
      <c r="J569" s="40">
        <v>12.673229200600002</v>
      </c>
      <c r="K569" s="39">
        <f t="shared" si="66"/>
        <v>13.180158368624003</v>
      </c>
      <c r="L569" s="52">
        <f t="shared" si="67"/>
        <v>1.0434600000000001</v>
      </c>
      <c r="M569" s="57">
        <f t="shared" si="68"/>
        <v>14.102769454427683</v>
      </c>
      <c r="N569" s="61">
        <f t="shared" si="69"/>
        <v>1.0434600000000001</v>
      </c>
      <c r="O569" s="71">
        <v>15.298883402084861</v>
      </c>
      <c r="P569" s="67">
        <f t="shared" si="70"/>
        <v>1.4014800000000001</v>
      </c>
    </row>
    <row r="570" spans="1:16" ht="18.75">
      <c r="A570" s="13">
        <v>556900</v>
      </c>
      <c r="B570" s="14" t="s">
        <v>471</v>
      </c>
      <c r="C570" s="15" t="s">
        <v>1315</v>
      </c>
      <c r="D570" s="16" t="s">
        <v>629</v>
      </c>
      <c r="E570" s="14">
        <v>10</v>
      </c>
      <c r="F570" s="14" t="s">
        <v>1139</v>
      </c>
      <c r="G570" s="17">
        <v>0.01</v>
      </c>
      <c r="H570" s="17">
        <v>0.01</v>
      </c>
      <c r="I570" s="40">
        <v>2.6224355273000004</v>
      </c>
      <c r="J570" s="40">
        <v>2.6224355273000004</v>
      </c>
      <c r="K570" s="39">
        <f t="shared" si="66"/>
        <v>2.7273329483920006</v>
      </c>
      <c r="L570" s="52">
        <f t="shared" si="67"/>
        <v>6.8200000000000011E-2</v>
      </c>
      <c r="M570" s="57">
        <f t="shared" si="68"/>
        <v>2.918246254779441</v>
      </c>
      <c r="N570" s="61">
        <f t="shared" si="69"/>
        <v>6.8200000000000011E-2</v>
      </c>
      <c r="O570" s="71">
        <v>3.1592590631153432</v>
      </c>
      <c r="P570" s="67">
        <f t="shared" si="70"/>
        <v>9.1600000000000001E-2</v>
      </c>
    </row>
    <row r="571" spans="1:16" ht="18.75">
      <c r="A571" s="13">
        <v>556910</v>
      </c>
      <c r="B571" s="14" t="s">
        <v>471</v>
      </c>
      <c r="C571" s="15" t="s">
        <v>1316</v>
      </c>
      <c r="D571" s="16" t="s">
        <v>630</v>
      </c>
      <c r="E571" s="14">
        <v>10</v>
      </c>
      <c r="F571" s="14" t="s">
        <v>1139</v>
      </c>
      <c r="G571" s="17">
        <v>1.4999999999999999E-2</v>
      </c>
      <c r="H571" s="17">
        <v>1.4999999999999999E-2</v>
      </c>
      <c r="I571" s="40">
        <v>3.0163636108000005</v>
      </c>
      <c r="J571" s="40">
        <v>3.0163636108000005</v>
      </c>
      <c r="K571" s="39">
        <f t="shared" si="66"/>
        <v>3.1370181552320004</v>
      </c>
      <c r="L571" s="52">
        <f t="shared" si="67"/>
        <v>0.1023</v>
      </c>
      <c r="M571" s="57">
        <f t="shared" si="68"/>
        <v>3.3566094260982409</v>
      </c>
      <c r="N571" s="61">
        <f t="shared" si="69"/>
        <v>0.1023</v>
      </c>
      <c r="O571" s="71">
        <v>3.6391680532929382</v>
      </c>
      <c r="P571" s="67">
        <f t="shared" si="70"/>
        <v>0.13739999999999999</v>
      </c>
    </row>
    <row r="572" spans="1:16" ht="18.75">
      <c r="A572" s="13">
        <v>556920</v>
      </c>
      <c r="B572" s="14" t="s">
        <v>471</v>
      </c>
      <c r="C572" s="15" t="s">
        <v>1317</v>
      </c>
      <c r="D572" s="16" t="s">
        <v>631</v>
      </c>
      <c r="E572" s="14">
        <v>10</v>
      </c>
      <c r="F572" s="14" t="s">
        <v>1139</v>
      </c>
      <c r="G572" s="17">
        <v>3.3000000000000002E-2</v>
      </c>
      <c r="H572" s="17">
        <v>3.3000000000000002E-2</v>
      </c>
      <c r="I572" s="40">
        <v>4.513290328100001</v>
      </c>
      <c r="J572" s="40">
        <v>4.513290328100001</v>
      </c>
      <c r="K572" s="39">
        <f t="shared" si="66"/>
        <v>4.6938219412240008</v>
      </c>
      <c r="L572" s="52">
        <f t="shared" si="67"/>
        <v>0.22506000000000001</v>
      </c>
      <c r="M572" s="57">
        <f t="shared" si="68"/>
        <v>5.0223894771096811</v>
      </c>
      <c r="N572" s="61">
        <f t="shared" si="69"/>
        <v>0.22506000000000001</v>
      </c>
      <c r="O572" s="71">
        <v>5.4503747549822767</v>
      </c>
      <c r="P572" s="67">
        <f t="shared" si="70"/>
        <v>0.30227999999999999</v>
      </c>
    </row>
    <row r="573" spans="1:16" ht="18.75">
      <c r="A573" s="13">
        <v>556930</v>
      </c>
      <c r="B573" s="14" t="s">
        <v>471</v>
      </c>
      <c r="C573" s="15" t="s">
        <v>1318</v>
      </c>
      <c r="D573" s="16" t="s">
        <v>632</v>
      </c>
      <c r="E573" s="14">
        <v>10</v>
      </c>
      <c r="F573" s="14" t="s">
        <v>1139</v>
      </c>
      <c r="G573" s="17">
        <v>0.02</v>
      </c>
      <c r="H573" s="17">
        <v>0.02</v>
      </c>
      <c r="I573" s="40">
        <v>3.5340976634000008</v>
      </c>
      <c r="J573" s="40">
        <v>3.5340976634000008</v>
      </c>
      <c r="K573" s="39">
        <f t="shared" si="66"/>
        <v>3.6754615699360009</v>
      </c>
      <c r="L573" s="52">
        <f t="shared" si="67"/>
        <v>0.13640000000000002</v>
      </c>
      <c r="M573" s="57">
        <f t="shared" si="68"/>
        <v>3.9327438798315213</v>
      </c>
      <c r="N573" s="61">
        <f t="shared" si="69"/>
        <v>0.13640000000000002</v>
      </c>
      <c r="O573" s="71">
        <v>4.2686834888042355</v>
      </c>
      <c r="P573" s="67">
        <f t="shared" si="70"/>
        <v>0.1832</v>
      </c>
    </row>
    <row r="574" spans="1:16" ht="18.75">
      <c r="A574" s="13">
        <v>556940</v>
      </c>
      <c r="B574" s="14" t="s">
        <v>471</v>
      </c>
      <c r="C574" s="15" t="s">
        <v>1319</v>
      </c>
      <c r="D574" s="16" t="s">
        <v>633</v>
      </c>
      <c r="E574" s="14">
        <v>10</v>
      </c>
      <c r="F574" s="14" t="s">
        <v>1139</v>
      </c>
      <c r="G574" s="17">
        <v>8.2000000000000003E-2</v>
      </c>
      <c r="H574" s="17">
        <v>8.2000000000000003E-2</v>
      </c>
      <c r="I574" s="40">
        <v>8.0473879915000008</v>
      </c>
      <c r="J574" s="40">
        <v>8.0473879915000008</v>
      </c>
      <c r="K574" s="39">
        <f t="shared" si="66"/>
        <v>8.3692835111600008</v>
      </c>
      <c r="L574" s="52">
        <f t="shared" si="67"/>
        <v>0.55924000000000007</v>
      </c>
      <c r="M574" s="57">
        <f t="shared" si="68"/>
        <v>8.9551333569412019</v>
      </c>
      <c r="N574" s="61">
        <f t="shared" si="69"/>
        <v>0.55924000000000007</v>
      </c>
      <c r="O574" s="71">
        <v>9.7190952599298459</v>
      </c>
      <c r="P574" s="67">
        <f t="shared" si="70"/>
        <v>0.75112000000000001</v>
      </c>
    </row>
    <row r="575" spans="1:16" ht="18.75">
      <c r="A575" s="13">
        <v>556950</v>
      </c>
      <c r="B575" s="14" t="s">
        <v>471</v>
      </c>
      <c r="C575" s="15" t="s">
        <v>1320</v>
      </c>
      <c r="D575" s="16" t="s">
        <v>634</v>
      </c>
      <c r="E575" s="14">
        <v>10</v>
      </c>
      <c r="F575" s="14" t="s">
        <v>1139</v>
      </c>
      <c r="G575" s="17">
        <v>0.13</v>
      </c>
      <c r="H575" s="17">
        <v>0.13</v>
      </c>
      <c r="I575" s="40">
        <v>11.502700038200002</v>
      </c>
      <c r="J575" s="40">
        <v>11.502700038200002</v>
      </c>
      <c r="K575" s="39">
        <f t="shared" si="66"/>
        <v>11.962808039728003</v>
      </c>
      <c r="L575" s="52">
        <f t="shared" si="67"/>
        <v>0.88660000000000005</v>
      </c>
      <c r="M575" s="57">
        <f t="shared" si="68"/>
        <v>12.800204602508964</v>
      </c>
      <c r="N575" s="61">
        <f t="shared" si="69"/>
        <v>0.88660000000000005</v>
      </c>
      <c r="O575" s="71">
        <v>13.877394783385679</v>
      </c>
      <c r="P575" s="67">
        <f t="shared" si="70"/>
        <v>1.1908000000000001</v>
      </c>
    </row>
    <row r="576" spans="1:16" ht="18.75">
      <c r="A576" s="13">
        <v>556960</v>
      </c>
      <c r="B576" s="14" t="s">
        <v>471</v>
      </c>
      <c r="C576" s="15" t="s">
        <v>1321</v>
      </c>
      <c r="D576" s="16" t="s">
        <v>635</v>
      </c>
      <c r="E576" s="14">
        <v>10</v>
      </c>
      <c r="F576" s="14" t="s">
        <v>1139</v>
      </c>
      <c r="G576" s="17">
        <v>0.155</v>
      </c>
      <c r="H576" s="17">
        <v>0.155</v>
      </c>
      <c r="I576" s="40">
        <v>13.269748869900001</v>
      </c>
      <c r="J576" s="40">
        <v>13.269748869900001</v>
      </c>
      <c r="K576" s="39">
        <f t="shared" si="66"/>
        <v>13.800538824696002</v>
      </c>
      <c r="L576" s="52">
        <f t="shared" si="67"/>
        <v>1.0570999999999999</v>
      </c>
      <c r="M576" s="57">
        <f t="shared" si="68"/>
        <v>14.766576542424723</v>
      </c>
      <c r="N576" s="61">
        <f t="shared" si="69"/>
        <v>1.0570999999999999</v>
      </c>
      <c r="O576" s="71">
        <v>16.011522129697362</v>
      </c>
      <c r="P576" s="67">
        <f t="shared" si="70"/>
        <v>1.4198</v>
      </c>
    </row>
    <row r="577" spans="1:16" ht="18.75">
      <c r="A577" s="13">
        <v>556970</v>
      </c>
      <c r="B577" s="14" t="s">
        <v>471</v>
      </c>
      <c r="C577" s="15" t="s">
        <v>1322</v>
      </c>
      <c r="D577" s="16" t="s">
        <v>636</v>
      </c>
      <c r="E577" s="14">
        <v>10</v>
      </c>
      <c r="F577" s="14" t="s">
        <v>1139</v>
      </c>
      <c r="G577" s="17">
        <v>0.18</v>
      </c>
      <c r="H577" s="17">
        <v>0.18</v>
      </c>
      <c r="I577" s="40">
        <v>13.269748869900001</v>
      </c>
      <c r="J577" s="40">
        <v>13.269748869900001</v>
      </c>
      <c r="K577" s="39">
        <f t="shared" si="66"/>
        <v>13.800538824696002</v>
      </c>
      <c r="L577" s="52">
        <f t="shared" si="67"/>
        <v>1.2276</v>
      </c>
      <c r="M577" s="57">
        <f t="shared" si="68"/>
        <v>14.766576542424723</v>
      </c>
      <c r="N577" s="61">
        <f t="shared" si="69"/>
        <v>1.2276</v>
      </c>
      <c r="O577" s="71">
        <v>16.011705276932169</v>
      </c>
      <c r="P577" s="67">
        <f t="shared" si="70"/>
        <v>1.6488</v>
      </c>
    </row>
    <row r="578" spans="1:16" ht="19.5" thickBot="1">
      <c r="A578" s="13">
        <v>556980</v>
      </c>
      <c r="B578" s="14" t="s">
        <v>471</v>
      </c>
      <c r="C578" s="15" t="s">
        <v>1323</v>
      </c>
      <c r="D578" s="16" t="s">
        <v>637</v>
      </c>
      <c r="E578" s="14">
        <v>10</v>
      </c>
      <c r="F578" s="14" t="s">
        <v>1139</v>
      </c>
      <c r="G578" s="17">
        <v>0.255</v>
      </c>
      <c r="H578" s="17">
        <v>0.255</v>
      </c>
      <c r="I578" s="40">
        <v>18.728466598400004</v>
      </c>
      <c r="J578" s="40">
        <v>18.728466598400004</v>
      </c>
      <c r="K578" s="39">
        <f t="shared" si="66"/>
        <v>19.477605262336006</v>
      </c>
      <c r="L578" s="52">
        <f t="shared" si="67"/>
        <v>1.7391000000000001</v>
      </c>
      <c r="M578" s="57">
        <f t="shared" si="68"/>
        <v>20.841037630699528</v>
      </c>
      <c r="N578" s="61">
        <f t="shared" si="69"/>
        <v>1.7391000000000001</v>
      </c>
      <c r="O578" s="71">
        <v>22.588978730247707</v>
      </c>
      <c r="P578" s="67">
        <f t="shared" si="70"/>
        <v>2.3357999999999999</v>
      </c>
    </row>
    <row r="579" spans="1:16" ht="21" thickBot="1">
      <c r="A579" s="7" t="s">
        <v>638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6"/>
      <c r="P579" s="2"/>
    </row>
    <row r="580" spans="1:16" ht="18.75">
      <c r="A580" s="13">
        <v>557030</v>
      </c>
      <c r="B580" s="14" t="s">
        <v>13</v>
      </c>
      <c r="C580" s="15" t="s">
        <v>1324</v>
      </c>
      <c r="D580" s="16" t="s">
        <v>639</v>
      </c>
      <c r="E580" s="14">
        <v>25</v>
      </c>
      <c r="F580" s="14" t="s">
        <v>8</v>
      </c>
      <c r="G580" s="17">
        <v>0.1</v>
      </c>
      <c r="H580" s="17">
        <v>0.1</v>
      </c>
      <c r="I580" s="40">
        <v>5.8751559882000004</v>
      </c>
      <c r="J580" s="40">
        <v>5.8751559882000004</v>
      </c>
      <c r="K580" s="39">
        <f t="shared" si="66"/>
        <v>6.1101622277280008</v>
      </c>
      <c r="L580" s="52">
        <f t="shared" si="67"/>
        <v>0.68200000000000005</v>
      </c>
      <c r="M580" s="57">
        <f t="shared" si="68"/>
        <v>6.5378735836689614</v>
      </c>
      <c r="N580" s="61">
        <f t="shared" si="69"/>
        <v>0.68200000000000005</v>
      </c>
      <c r="O580" s="71">
        <v>7.0986520797014467</v>
      </c>
      <c r="P580" s="67">
        <f t="shared" si="70"/>
        <v>0.91600000000000004</v>
      </c>
    </row>
    <row r="581" spans="1:16" ht="18.75">
      <c r="A581" s="13">
        <v>557040</v>
      </c>
      <c r="B581" s="14" t="s">
        <v>13</v>
      </c>
      <c r="C581" s="15" t="s">
        <v>1325</v>
      </c>
      <c r="D581" s="16" t="s">
        <v>640</v>
      </c>
      <c r="E581" s="14">
        <v>25</v>
      </c>
      <c r="F581" s="14" t="s">
        <v>8</v>
      </c>
      <c r="G581" s="17">
        <v>0.154</v>
      </c>
      <c r="H581" s="17">
        <v>0.154</v>
      </c>
      <c r="I581" s="40">
        <v>8.5538669560000002</v>
      </c>
      <c r="J581" s="40">
        <v>8.5538669560000002</v>
      </c>
      <c r="K581" s="39">
        <f t="shared" si="66"/>
        <v>8.8960216342400003</v>
      </c>
      <c r="L581" s="52">
        <f t="shared" si="67"/>
        <v>1.0502800000000001</v>
      </c>
      <c r="M581" s="57">
        <f t="shared" si="68"/>
        <v>9.5187431486368013</v>
      </c>
      <c r="N581" s="61">
        <f t="shared" si="69"/>
        <v>1.0502800000000001</v>
      </c>
      <c r="O581" s="71">
        <v>10.322574587259135</v>
      </c>
      <c r="P581" s="67">
        <f t="shared" si="70"/>
        <v>1.4106399999999999</v>
      </c>
    </row>
    <row r="582" spans="1:16" ht="18.75">
      <c r="A582" s="13">
        <v>557060</v>
      </c>
      <c r="B582" s="14" t="s">
        <v>13</v>
      </c>
      <c r="C582" s="15" t="s">
        <v>1326</v>
      </c>
      <c r="D582" s="16" t="s">
        <v>641</v>
      </c>
      <c r="E582" s="14">
        <v>25</v>
      </c>
      <c r="F582" s="14" t="s">
        <v>8</v>
      </c>
      <c r="G582" s="17">
        <v>0.23699999999999999</v>
      </c>
      <c r="H582" s="17">
        <v>0.23699999999999999</v>
      </c>
      <c r="I582" s="40">
        <v>12.189260412299999</v>
      </c>
      <c r="J582" s="40">
        <v>12.189260412299999</v>
      </c>
      <c r="K582" s="39">
        <f t="shared" si="66"/>
        <v>12.676830828791999</v>
      </c>
      <c r="L582" s="52">
        <f t="shared" si="67"/>
        <v>1.6163399999999999</v>
      </c>
      <c r="M582" s="57">
        <f t="shared" si="68"/>
        <v>13.56420898680744</v>
      </c>
      <c r="N582" s="61">
        <f t="shared" si="69"/>
        <v>1.6163399999999999</v>
      </c>
      <c r="O582" s="71">
        <v>14.703878798501442</v>
      </c>
      <c r="P582" s="67">
        <f t="shared" si="70"/>
        <v>2.1709199999999997</v>
      </c>
    </row>
    <row r="583" spans="1:16" ht="18.75">
      <c r="A583" s="13">
        <v>557080</v>
      </c>
      <c r="B583" s="14" t="s">
        <v>13</v>
      </c>
      <c r="C583" s="15" t="s">
        <v>1327</v>
      </c>
      <c r="D583" s="16" t="s">
        <v>642</v>
      </c>
      <c r="E583" s="14">
        <v>25</v>
      </c>
      <c r="F583" s="14" t="s">
        <v>8</v>
      </c>
      <c r="G583" s="17">
        <v>0.33400000000000002</v>
      </c>
      <c r="H583" s="17">
        <v>0.33400000000000002</v>
      </c>
      <c r="I583" s="40">
        <v>16.499959154600003</v>
      </c>
      <c r="J583" s="40">
        <v>16.499959154600003</v>
      </c>
      <c r="K583" s="39">
        <f t="shared" si="66"/>
        <v>17.159957520784005</v>
      </c>
      <c r="L583" s="52">
        <f t="shared" si="67"/>
        <v>2.2778800000000001</v>
      </c>
      <c r="M583" s="57">
        <f t="shared" si="68"/>
        <v>18.361154547238886</v>
      </c>
      <c r="N583" s="61">
        <f t="shared" si="69"/>
        <v>2.2778800000000001</v>
      </c>
      <c r="O583" s="71">
        <v>19.903815788006899</v>
      </c>
      <c r="P583" s="67">
        <f t="shared" si="70"/>
        <v>3.0594400000000004</v>
      </c>
    </row>
    <row r="584" spans="1:16" ht="18.75">
      <c r="A584" s="13">
        <v>557090</v>
      </c>
      <c r="B584" s="14" t="s">
        <v>13</v>
      </c>
      <c r="C584" s="15" t="s">
        <v>1328</v>
      </c>
      <c r="D584" s="16" t="s">
        <v>643</v>
      </c>
      <c r="E584" s="14">
        <v>25</v>
      </c>
      <c r="F584" s="14" t="s">
        <v>8</v>
      </c>
      <c r="G584" s="17">
        <v>0.40400000000000003</v>
      </c>
      <c r="H584" s="17">
        <v>0.40400000000000003</v>
      </c>
      <c r="I584" s="40">
        <v>17.490406907400001</v>
      </c>
      <c r="J584" s="40">
        <v>17.490406907400001</v>
      </c>
      <c r="K584" s="39">
        <f t="shared" si="66"/>
        <v>18.190023183696002</v>
      </c>
      <c r="L584" s="52">
        <f t="shared" si="67"/>
        <v>2.7552800000000004</v>
      </c>
      <c r="M584" s="57">
        <f t="shared" si="68"/>
        <v>19.463324806554724</v>
      </c>
      <c r="N584" s="61">
        <f t="shared" si="69"/>
        <v>2.7552800000000004</v>
      </c>
      <c r="O584" s="71">
        <v>21.100458977907778</v>
      </c>
      <c r="P584" s="67">
        <f t="shared" si="70"/>
        <v>3.7006400000000004</v>
      </c>
    </row>
    <row r="585" spans="1:16" ht="18.75">
      <c r="A585" s="13">
        <v>557100</v>
      </c>
      <c r="B585" s="14" t="s">
        <v>13</v>
      </c>
      <c r="C585" s="15" t="s">
        <v>1329</v>
      </c>
      <c r="D585" s="16" t="s">
        <v>644</v>
      </c>
      <c r="E585" s="14">
        <v>25</v>
      </c>
      <c r="F585" s="14" t="s">
        <v>8</v>
      </c>
      <c r="G585" s="17">
        <v>0.50700000000000001</v>
      </c>
      <c r="H585" s="17">
        <v>0.50700000000000001</v>
      </c>
      <c r="I585" s="40">
        <v>21.632279328199996</v>
      </c>
      <c r="J585" s="40">
        <v>21.632279328199996</v>
      </c>
      <c r="K585" s="39">
        <f t="shared" si="66"/>
        <v>22.497570501327996</v>
      </c>
      <c r="L585" s="52">
        <f t="shared" si="67"/>
        <v>3.4577400000000003</v>
      </c>
      <c r="M585" s="57">
        <f t="shared" si="68"/>
        <v>24.072400436420956</v>
      </c>
      <c r="N585" s="61">
        <f t="shared" si="69"/>
        <v>3.4577400000000003</v>
      </c>
      <c r="O585" s="71">
        <v>26.095062448762071</v>
      </c>
      <c r="P585" s="67">
        <f t="shared" si="70"/>
        <v>4.64412</v>
      </c>
    </row>
    <row r="586" spans="1:16" ht="18.75">
      <c r="A586" s="13">
        <v>557130</v>
      </c>
      <c r="B586" s="14" t="s">
        <v>13</v>
      </c>
      <c r="C586" s="15" t="s">
        <v>1330</v>
      </c>
      <c r="D586" s="16" t="s">
        <v>645</v>
      </c>
      <c r="E586" s="14">
        <v>25</v>
      </c>
      <c r="F586" s="14" t="s">
        <v>8</v>
      </c>
      <c r="G586" s="17">
        <v>0.72499999999999998</v>
      </c>
      <c r="H586" s="17">
        <v>0.72499999999999998</v>
      </c>
      <c r="I586" s="40">
        <v>33.618948154700007</v>
      </c>
      <c r="J586" s="40">
        <v>33.618948154700007</v>
      </c>
      <c r="K586" s="39">
        <f t="shared" si="66"/>
        <v>34.963706080888009</v>
      </c>
      <c r="L586" s="52">
        <f t="shared" si="67"/>
        <v>4.9444999999999997</v>
      </c>
      <c r="M586" s="57">
        <f t="shared" si="68"/>
        <v>37.411165506550169</v>
      </c>
      <c r="N586" s="61">
        <f t="shared" si="69"/>
        <v>4.9444999999999997</v>
      </c>
      <c r="O586" s="71">
        <v>40.542192281252206</v>
      </c>
      <c r="P586" s="67">
        <f t="shared" si="70"/>
        <v>6.641</v>
      </c>
    </row>
    <row r="587" spans="1:16" ht="18.75">
      <c r="A587" s="13">
        <v>557150</v>
      </c>
      <c r="B587" s="14" t="s">
        <v>13</v>
      </c>
      <c r="C587" s="15" t="s">
        <v>1331</v>
      </c>
      <c r="D587" s="16" t="s">
        <v>646</v>
      </c>
      <c r="E587" s="14">
        <v>25</v>
      </c>
      <c r="F587" s="14" t="s">
        <v>8</v>
      </c>
      <c r="G587" s="17">
        <v>0.98099999999999998</v>
      </c>
      <c r="H587" s="17">
        <v>0.98099999999999998</v>
      </c>
      <c r="I587" s="40">
        <v>49.387326582800014</v>
      </c>
      <c r="J587" s="40">
        <v>49.387326582800014</v>
      </c>
      <c r="K587" s="39">
        <f t="shared" si="66"/>
        <v>51.362819646112015</v>
      </c>
      <c r="L587" s="52">
        <f t="shared" si="67"/>
        <v>6.6904200000000005</v>
      </c>
      <c r="M587" s="57">
        <f t="shared" si="68"/>
        <v>54.958217021339863</v>
      </c>
      <c r="N587" s="61">
        <f t="shared" si="69"/>
        <v>6.6904200000000005</v>
      </c>
      <c r="O587" s="71">
        <v>59.566797631809244</v>
      </c>
      <c r="P587" s="67">
        <f t="shared" si="70"/>
        <v>8.9859600000000004</v>
      </c>
    </row>
    <row r="588" spans="1:16" ht="18.75">
      <c r="A588" s="13">
        <v>557160</v>
      </c>
      <c r="B588" s="14" t="s">
        <v>6</v>
      </c>
      <c r="C588" s="15" t="s">
        <v>1332</v>
      </c>
      <c r="D588" s="16" t="s">
        <v>647</v>
      </c>
      <c r="E588" s="14">
        <v>25</v>
      </c>
      <c r="F588" s="14" t="s">
        <v>8</v>
      </c>
      <c r="G588" s="17">
        <v>0.14000000000000001</v>
      </c>
      <c r="H588" s="12">
        <v>0</v>
      </c>
      <c r="I588" s="45">
        <f>J588*1.02</f>
        <v>9.9877651799400002</v>
      </c>
      <c r="J588" s="40">
        <v>9.7919266470000004</v>
      </c>
      <c r="K588" s="39">
        <f t="shared" si="66"/>
        <v>10.3872757871376</v>
      </c>
      <c r="L588" s="52">
        <f t="shared" si="67"/>
        <v>0</v>
      </c>
      <c r="M588" s="57">
        <f t="shared" si="68"/>
        <v>11.114385092237233</v>
      </c>
      <c r="N588" s="61">
        <f t="shared" si="69"/>
        <v>0</v>
      </c>
      <c r="O588" s="71">
        <v>12.046429606906855</v>
      </c>
      <c r="P588" s="67">
        <f t="shared" si="70"/>
        <v>0</v>
      </c>
    </row>
    <row r="589" spans="1:16" ht="18.75">
      <c r="A589" s="13">
        <v>557170</v>
      </c>
      <c r="B589" s="14" t="s">
        <v>6</v>
      </c>
      <c r="C589" s="15" t="s">
        <v>1333</v>
      </c>
      <c r="D589" s="16" t="s">
        <v>648</v>
      </c>
      <c r="E589" s="14">
        <v>25</v>
      </c>
      <c r="F589" s="14" t="s">
        <v>8</v>
      </c>
      <c r="G589" s="17">
        <v>0.22</v>
      </c>
      <c r="H589" s="12">
        <v>0</v>
      </c>
      <c r="I589" s="45">
        <f>J589*1.02</f>
        <v>14.809444921979999</v>
      </c>
      <c r="J589" s="40">
        <v>14.519063649</v>
      </c>
      <c r="K589" s="39">
        <f t="shared" si="66"/>
        <v>15.401822718859199</v>
      </c>
      <c r="L589" s="52">
        <f t="shared" si="67"/>
        <v>0</v>
      </c>
      <c r="M589" s="57">
        <f t="shared" si="68"/>
        <v>16.479950309179344</v>
      </c>
      <c r="N589" s="61">
        <f t="shared" si="69"/>
        <v>0</v>
      </c>
      <c r="O589" s="71">
        <v>17.857674155026739</v>
      </c>
      <c r="P589" s="67">
        <f t="shared" si="70"/>
        <v>0</v>
      </c>
    </row>
    <row r="590" spans="1:16" ht="18.75">
      <c r="A590" s="13">
        <v>557180</v>
      </c>
      <c r="B590" s="14" t="s">
        <v>26</v>
      </c>
      <c r="C590" s="15" t="s">
        <v>1334</v>
      </c>
      <c r="D590" s="16" t="s">
        <v>649</v>
      </c>
      <c r="E590" s="14">
        <v>100</v>
      </c>
      <c r="F590" s="14" t="s">
        <v>1139</v>
      </c>
      <c r="G590" s="17">
        <v>4.0000000000000001E-3</v>
      </c>
      <c r="H590" s="17">
        <v>4.0000000000000001E-3</v>
      </c>
      <c r="I590" s="40">
        <v>0.97919266469999999</v>
      </c>
      <c r="J590" s="40">
        <v>0.97919266469999999</v>
      </c>
      <c r="K590" s="39">
        <f t="shared" si="66"/>
        <v>1.0183603712880001</v>
      </c>
      <c r="L590" s="52">
        <f t="shared" si="67"/>
        <v>2.7280000000000002E-2</v>
      </c>
      <c r="M590" s="57">
        <f t="shared" si="68"/>
        <v>1.08964559727816</v>
      </c>
      <c r="N590" s="61">
        <f t="shared" si="69"/>
        <v>2.7280000000000002E-2</v>
      </c>
      <c r="O590" s="71">
        <v>1.1825537018822128</v>
      </c>
      <c r="P590" s="67">
        <f t="shared" si="70"/>
        <v>3.6639999999999999E-2</v>
      </c>
    </row>
    <row r="591" spans="1:16" ht="18.75">
      <c r="A591" s="13">
        <v>557190</v>
      </c>
      <c r="B591" s="14" t="s">
        <v>26</v>
      </c>
      <c r="C591" s="15" t="s">
        <v>1335</v>
      </c>
      <c r="D591" s="16" t="s">
        <v>650</v>
      </c>
      <c r="E591" s="14">
        <v>100</v>
      </c>
      <c r="F591" s="14" t="s">
        <v>1139</v>
      </c>
      <c r="G591" s="17">
        <v>0.01</v>
      </c>
      <c r="H591" s="17">
        <v>0.01</v>
      </c>
      <c r="I591" s="40">
        <v>1.4631614530000003</v>
      </c>
      <c r="J591" s="40">
        <v>1.4631614530000003</v>
      </c>
      <c r="K591" s="39">
        <f t="shared" si="66"/>
        <v>1.5216879111200003</v>
      </c>
      <c r="L591" s="52">
        <f t="shared" si="67"/>
        <v>6.8200000000000011E-2</v>
      </c>
      <c r="M591" s="57">
        <f t="shared" si="68"/>
        <v>1.6282060648984005</v>
      </c>
      <c r="N591" s="61">
        <f t="shared" si="69"/>
        <v>6.8200000000000011E-2</v>
      </c>
      <c r="O591" s="71">
        <v>1.7635671961315755</v>
      </c>
      <c r="P591" s="67">
        <f t="shared" si="70"/>
        <v>9.1600000000000001E-2</v>
      </c>
    </row>
    <row r="592" spans="1:16" ht="18.75">
      <c r="A592" s="13">
        <v>557200</v>
      </c>
      <c r="B592" s="14" t="s">
        <v>13</v>
      </c>
      <c r="C592" s="15" t="s">
        <v>1336</v>
      </c>
      <c r="D592" s="16" t="s">
        <v>651</v>
      </c>
      <c r="E592" s="14">
        <v>25</v>
      </c>
      <c r="F592" s="14" t="s">
        <v>8</v>
      </c>
      <c r="G592" s="17">
        <v>2.8000000000000001E-2</v>
      </c>
      <c r="H592" s="17">
        <v>2.8000000000000001E-2</v>
      </c>
      <c r="I592" s="40">
        <v>3.1289144917999998</v>
      </c>
      <c r="J592" s="40">
        <v>3.1289144917999998</v>
      </c>
      <c r="K592" s="39">
        <f t="shared" si="66"/>
        <v>3.254071071472</v>
      </c>
      <c r="L592" s="52">
        <f t="shared" si="67"/>
        <v>0.19096000000000002</v>
      </c>
      <c r="M592" s="57">
        <f t="shared" si="68"/>
        <v>3.4818560464750403</v>
      </c>
      <c r="N592" s="61">
        <f t="shared" si="69"/>
        <v>0.19096000000000002</v>
      </c>
      <c r="O592" s="71">
        <v>3.7797189769414143</v>
      </c>
      <c r="P592" s="67">
        <f t="shared" si="70"/>
        <v>0.25647999999999999</v>
      </c>
    </row>
    <row r="593" spans="1:16" ht="18.75">
      <c r="A593" s="13">
        <v>557210</v>
      </c>
      <c r="B593" s="14" t="s">
        <v>13</v>
      </c>
      <c r="C593" s="15" t="s">
        <v>1337</v>
      </c>
      <c r="D593" s="16" t="s">
        <v>652</v>
      </c>
      <c r="E593" s="14">
        <v>25</v>
      </c>
      <c r="F593" s="14" t="s">
        <v>8</v>
      </c>
      <c r="G593" s="17">
        <v>4.8000000000000001E-2</v>
      </c>
      <c r="H593" s="17">
        <v>4.8000000000000001E-2</v>
      </c>
      <c r="I593" s="40">
        <v>3.9730460992999999</v>
      </c>
      <c r="J593" s="40">
        <v>3.9730460992999999</v>
      </c>
      <c r="K593" s="39">
        <f t="shared" si="66"/>
        <v>4.1319679432719996</v>
      </c>
      <c r="L593" s="52">
        <f t="shared" si="67"/>
        <v>0.32736000000000004</v>
      </c>
      <c r="M593" s="57">
        <f t="shared" si="68"/>
        <v>4.4212056993010398</v>
      </c>
      <c r="N593" s="61">
        <f t="shared" si="69"/>
        <v>0.32736000000000004</v>
      </c>
      <c r="O593" s="71">
        <v>4.8009257077789842</v>
      </c>
      <c r="P593" s="67">
        <f t="shared" si="70"/>
        <v>0.43968000000000002</v>
      </c>
    </row>
    <row r="594" spans="1:16" ht="18.75">
      <c r="A594" s="13">
        <v>557220</v>
      </c>
      <c r="B594" s="14" t="s">
        <v>13</v>
      </c>
      <c r="C594" s="15" t="s">
        <v>1338</v>
      </c>
      <c r="D594" s="16" t="s">
        <v>653</v>
      </c>
      <c r="E594" s="14">
        <v>25</v>
      </c>
      <c r="F594" s="14" t="s">
        <v>8</v>
      </c>
      <c r="G594" s="17">
        <v>7.5999999999999998E-2</v>
      </c>
      <c r="H594" s="17">
        <v>7.5999999999999998E-2</v>
      </c>
      <c r="I594" s="40">
        <v>5.6613093143000013</v>
      </c>
      <c r="J594" s="40">
        <v>5.6613093143000013</v>
      </c>
      <c r="K594" s="39">
        <f t="shared" si="66"/>
        <v>5.8877616868720013</v>
      </c>
      <c r="L594" s="52">
        <f t="shared" si="67"/>
        <v>0.51832</v>
      </c>
      <c r="M594" s="57">
        <f t="shared" si="68"/>
        <v>6.2999050049530414</v>
      </c>
      <c r="N594" s="61">
        <f t="shared" si="69"/>
        <v>0.51832</v>
      </c>
      <c r="O594" s="71">
        <v>6.8384467077086031</v>
      </c>
      <c r="P594" s="67">
        <f t="shared" si="70"/>
        <v>0.69616</v>
      </c>
    </row>
    <row r="595" spans="1:16" ht="18.75">
      <c r="A595" s="13">
        <v>557230</v>
      </c>
      <c r="B595" s="14" t="s">
        <v>13</v>
      </c>
      <c r="C595" s="15" t="s">
        <v>1339</v>
      </c>
      <c r="D595" s="16" t="s">
        <v>654</v>
      </c>
      <c r="E595" s="14">
        <v>25</v>
      </c>
      <c r="F595" s="14" t="s">
        <v>8</v>
      </c>
      <c r="G595" s="17">
        <v>9.7000000000000003E-2</v>
      </c>
      <c r="H595" s="17">
        <v>9.7000000000000003E-2</v>
      </c>
      <c r="I595" s="40">
        <v>6.7643079480999999</v>
      </c>
      <c r="J595" s="40">
        <v>6.7643079480999999</v>
      </c>
      <c r="K595" s="39">
        <f t="shared" si="66"/>
        <v>7.0348802660240004</v>
      </c>
      <c r="L595" s="52">
        <f t="shared" si="67"/>
        <v>0.66154000000000002</v>
      </c>
      <c r="M595" s="57">
        <f t="shared" si="68"/>
        <v>7.5273218846456809</v>
      </c>
      <c r="N595" s="61">
        <f t="shared" si="69"/>
        <v>0.66154000000000002</v>
      </c>
      <c r="O595" s="71">
        <v>8.1615225740659536</v>
      </c>
      <c r="P595" s="67">
        <f t="shared" si="70"/>
        <v>0.88852000000000009</v>
      </c>
    </row>
    <row r="596" spans="1:16" ht="18.75">
      <c r="A596" s="13">
        <v>557240</v>
      </c>
      <c r="B596" s="14" t="s">
        <v>13</v>
      </c>
      <c r="C596" s="15" t="s">
        <v>1340</v>
      </c>
      <c r="D596" s="16" t="s">
        <v>655</v>
      </c>
      <c r="E596" s="14">
        <v>25</v>
      </c>
      <c r="F596" s="14" t="s">
        <v>8</v>
      </c>
      <c r="G596" s="17">
        <v>0.14399999999999999</v>
      </c>
      <c r="H596" s="17">
        <v>0.14399999999999999</v>
      </c>
      <c r="I596" s="40">
        <v>9.9269877042000019</v>
      </c>
      <c r="J596" s="40">
        <v>9.9269877042000019</v>
      </c>
      <c r="K596" s="39">
        <f t="shared" si="66"/>
        <v>10.324067212368002</v>
      </c>
      <c r="L596" s="52">
        <f t="shared" si="67"/>
        <v>0.98207999999999995</v>
      </c>
      <c r="M596" s="57">
        <f t="shared" si="68"/>
        <v>11.046751917233763</v>
      </c>
      <c r="N596" s="61">
        <f t="shared" si="69"/>
        <v>0.98207999999999995</v>
      </c>
      <c r="O596" s="71">
        <v>11.981893283615102</v>
      </c>
      <c r="P596" s="67">
        <f t="shared" si="70"/>
        <v>1.31904</v>
      </c>
    </row>
    <row r="597" spans="1:16" ht="18.75">
      <c r="A597" s="13">
        <v>557250</v>
      </c>
      <c r="B597" s="14" t="s">
        <v>13</v>
      </c>
      <c r="C597" s="15" t="s">
        <v>1341</v>
      </c>
      <c r="D597" s="16" t="s">
        <v>656</v>
      </c>
      <c r="E597" s="14">
        <v>25</v>
      </c>
      <c r="F597" s="14" t="s">
        <v>8</v>
      </c>
      <c r="G597" s="17">
        <v>0.19</v>
      </c>
      <c r="H597" s="17">
        <v>0.19</v>
      </c>
      <c r="I597" s="40">
        <v>11.885373033600002</v>
      </c>
      <c r="J597" s="40">
        <v>11.885373033600002</v>
      </c>
      <c r="K597" s="39">
        <f t="shared" si="66"/>
        <v>12.360787954944003</v>
      </c>
      <c r="L597" s="52">
        <f t="shared" si="67"/>
        <v>1.2958000000000001</v>
      </c>
      <c r="M597" s="57">
        <f t="shared" si="68"/>
        <v>13.226043111790084</v>
      </c>
      <c r="N597" s="61">
        <f t="shared" si="69"/>
        <v>1.2958000000000001</v>
      </c>
      <c r="O597" s="71">
        <v>14.34820942529848</v>
      </c>
      <c r="P597" s="67">
        <f t="shared" si="70"/>
        <v>1.7403999999999999</v>
      </c>
    </row>
    <row r="598" spans="1:16" ht="18.75">
      <c r="A598" s="13">
        <v>557260</v>
      </c>
      <c r="B598" s="14" t="s">
        <v>13</v>
      </c>
      <c r="C598" s="15" t="s">
        <v>1342</v>
      </c>
      <c r="D598" s="16" t="s">
        <v>657</v>
      </c>
      <c r="E598" s="14">
        <v>25</v>
      </c>
      <c r="F598" s="14" t="s">
        <v>8</v>
      </c>
      <c r="G598" s="17">
        <v>0.23599999999999999</v>
      </c>
      <c r="H598" s="17">
        <v>0.23599999999999999</v>
      </c>
      <c r="I598" s="40">
        <v>14.462788208499999</v>
      </c>
      <c r="J598" s="40">
        <v>14.462788208499999</v>
      </c>
      <c r="K598" s="39">
        <f t="shared" si="66"/>
        <v>15.041299736839999</v>
      </c>
      <c r="L598" s="52">
        <f t="shared" si="67"/>
        <v>1.6095200000000001</v>
      </c>
      <c r="M598" s="57">
        <f t="shared" si="68"/>
        <v>16.094190718418801</v>
      </c>
      <c r="N598" s="61">
        <f t="shared" si="69"/>
        <v>1.6095200000000001</v>
      </c>
      <c r="O598" s="71">
        <v>17.447756349149806</v>
      </c>
      <c r="P598" s="67">
        <f t="shared" si="70"/>
        <v>2.1617600000000001</v>
      </c>
    </row>
    <row r="599" spans="1:16" ht="18.75">
      <c r="A599" s="13">
        <v>557270</v>
      </c>
      <c r="B599" s="14" t="s">
        <v>13</v>
      </c>
      <c r="C599" s="15" t="s">
        <v>1343</v>
      </c>
      <c r="D599" s="16" t="s">
        <v>658</v>
      </c>
      <c r="E599" s="14">
        <v>25</v>
      </c>
      <c r="F599" s="14" t="s">
        <v>8</v>
      </c>
      <c r="G599" s="17">
        <v>0.28699999999999998</v>
      </c>
      <c r="H599" s="17">
        <v>0.28699999999999998</v>
      </c>
      <c r="I599" s="40">
        <v>17.726763757500002</v>
      </c>
      <c r="J599" s="40">
        <v>17.726763757500002</v>
      </c>
      <c r="K599" s="39">
        <f t="shared" si="66"/>
        <v>18.435834307800004</v>
      </c>
      <c r="L599" s="52">
        <f t="shared" si="67"/>
        <v>1.9573399999999999</v>
      </c>
      <c r="M599" s="57">
        <f t="shared" si="68"/>
        <v>19.726342709346007</v>
      </c>
      <c r="N599" s="61">
        <f t="shared" si="69"/>
        <v>1.9573399999999999</v>
      </c>
      <c r="O599" s="71">
        <v>21.387480398273329</v>
      </c>
      <c r="P599" s="67">
        <f t="shared" si="70"/>
        <v>2.6289199999999999</v>
      </c>
    </row>
    <row r="600" spans="1:16" ht="18.75">
      <c r="A600" s="13">
        <v>557280</v>
      </c>
      <c r="B600" s="14" t="s">
        <v>13</v>
      </c>
      <c r="C600" s="15" t="s">
        <v>1344</v>
      </c>
      <c r="D600" s="16" t="s">
        <v>659</v>
      </c>
      <c r="E600" s="14">
        <v>25</v>
      </c>
      <c r="F600" s="14" t="s">
        <v>8</v>
      </c>
      <c r="G600" s="17">
        <v>0.32800000000000001</v>
      </c>
      <c r="H600" s="17">
        <v>0.32800000000000001</v>
      </c>
      <c r="I600" s="40">
        <v>19.302476091500001</v>
      </c>
      <c r="J600" s="40">
        <v>19.302476091500001</v>
      </c>
      <c r="K600" s="39">
        <f t="shared" si="66"/>
        <v>20.07457513516</v>
      </c>
      <c r="L600" s="52">
        <f t="shared" si="67"/>
        <v>2.2369600000000003</v>
      </c>
      <c r="M600" s="57">
        <f t="shared" si="68"/>
        <v>21.479795394621203</v>
      </c>
      <c r="N600" s="61">
        <f t="shared" si="69"/>
        <v>2.2369600000000003</v>
      </c>
      <c r="O600" s="71">
        <v>23.281006822824253</v>
      </c>
      <c r="P600" s="67">
        <f t="shared" si="70"/>
        <v>3.00448</v>
      </c>
    </row>
    <row r="601" spans="1:16" ht="18.75">
      <c r="A601" s="13">
        <v>557290</v>
      </c>
      <c r="B601" s="14" t="s">
        <v>13</v>
      </c>
      <c r="C601" s="15" t="s">
        <v>1345</v>
      </c>
      <c r="D601" s="16" t="s">
        <v>660</v>
      </c>
      <c r="E601" s="14">
        <v>25</v>
      </c>
      <c r="F601" s="14" t="s">
        <v>8</v>
      </c>
      <c r="G601" s="17">
        <v>0.38100000000000001</v>
      </c>
      <c r="H601" s="17">
        <v>0.38100000000000001</v>
      </c>
      <c r="I601" s="40">
        <v>21.7448302092</v>
      </c>
      <c r="J601" s="40">
        <v>21.7448302092</v>
      </c>
      <c r="K601" s="39">
        <f t="shared" si="66"/>
        <v>22.614623417568001</v>
      </c>
      <c r="L601" s="52">
        <f t="shared" si="67"/>
        <v>2.59842</v>
      </c>
      <c r="M601" s="57">
        <f t="shared" si="68"/>
        <v>24.197647056797763</v>
      </c>
      <c r="N601" s="61">
        <f t="shared" si="69"/>
        <v>2.59842</v>
      </c>
      <c r="O601" s="71">
        <v>26.222023899742716</v>
      </c>
      <c r="P601" s="67">
        <f t="shared" si="70"/>
        <v>3.48996</v>
      </c>
    </row>
    <row r="602" spans="1:16" ht="18.75">
      <c r="A602" s="13">
        <v>557300</v>
      </c>
      <c r="B602" s="14" t="s">
        <v>13</v>
      </c>
      <c r="C602" s="15" t="s">
        <v>1346</v>
      </c>
      <c r="D602" s="16" t="s">
        <v>661</v>
      </c>
      <c r="E602" s="14">
        <v>25</v>
      </c>
      <c r="F602" s="14" t="s">
        <v>8</v>
      </c>
      <c r="G602" s="17">
        <v>0.48</v>
      </c>
      <c r="H602" s="17">
        <v>0.48</v>
      </c>
      <c r="I602" s="40">
        <v>28.970596769400004</v>
      </c>
      <c r="J602" s="40">
        <v>28.970596769400004</v>
      </c>
      <c r="K602" s="39">
        <f t="shared" si="66"/>
        <v>30.129420640176004</v>
      </c>
      <c r="L602" s="52">
        <f t="shared" si="67"/>
        <v>3.2736000000000001</v>
      </c>
      <c r="M602" s="57">
        <f t="shared" si="68"/>
        <v>32.238480084988325</v>
      </c>
      <c r="N602" s="61">
        <f t="shared" si="69"/>
        <v>3.2736000000000001</v>
      </c>
      <c r="O602" s="71">
        <v>34.94326985707044</v>
      </c>
      <c r="P602" s="67">
        <f t="shared" si="70"/>
        <v>4.3967999999999998</v>
      </c>
    </row>
    <row r="603" spans="1:16" ht="18.75">
      <c r="A603" s="13">
        <v>557310</v>
      </c>
      <c r="B603" s="14" t="s">
        <v>13</v>
      </c>
      <c r="C603" s="15" t="s">
        <v>1347</v>
      </c>
      <c r="D603" s="16" t="s">
        <v>662</v>
      </c>
      <c r="E603" s="14">
        <v>25</v>
      </c>
      <c r="F603" s="14" t="s">
        <v>8</v>
      </c>
      <c r="G603" s="17">
        <v>0.59599999999999997</v>
      </c>
      <c r="H603" s="17">
        <v>0.59599999999999997</v>
      </c>
      <c r="I603" s="40">
        <v>32.178296877900003</v>
      </c>
      <c r="J603" s="40">
        <v>32.178296877900003</v>
      </c>
      <c r="K603" s="39">
        <f t="shared" si="66"/>
        <v>33.465428753016006</v>
      </c>
      <c r="L603" s="52">
        <f t="shared" si="67"/>
        <v>4.0647200000000003</v>
      </c>
      <c r="M603" s="57">
        <f t="shared" si="68"/>
        <v>35.808008765727131</v>
      </c>
      <c r="N603" s="61">
        <f t="shared" si="69"/>
        <v>4.0647200000000003</v>
      </c>
      <c r="O603" s="71">
        <v>38.806966181231608</v>
      </c>
      <c r="P603" s="67">
        <f t="shared" si="70"/>
        <v>5.4593600000000002</v>
      </c>
    </row>
    <row r="604" spans="1:16" ht="18.75">
      <c r="A604" s="13">
        <v>557320</v>
      </c>
      <c r="B604" s="14" t="s">
        <v>13</v>
      </c>
      <c r="C604" s="15" t="s">
        <v>1348</v>
      </c>
      <c r="D604" s="16" t="s">
        <v>663</v>
      </c>
      <c r="E604" s="14">
        <v>25</v>
      </c>
      <c r="F604" s="14" t="s">
        <v>8</v>
      </c>
      <c r="G604" s="17">
        <v>0.67400000000000004</v>
      </c>
      <c r="H604" s="17">
        <v>0.67400000000000004</v>
      </c>
      <c r="I604" s="40">
        <v>38.019687601800008</v>
      </c>
      <c r="J604" s="40">
        <v>38.019687601800008</v>
      </c>
      <c r="K604" s="39">
        <f t="shared" si="66"/>
        <v>39.540475105872012</v>
      </c>
      <c r="L604" s="52">
        <f t="shared" si="67"/>
        <v>4.5966800000000001</v>
      </c>
      <c r="M604" s="57">
        <f t="shared" si="68"/>
        <v>42.308308363283054</v>
      </c>
      <c r="N604" s="61">
        <f t="shared" si="69"/>
        <v>4.5966800000000001</v>
      </c>
      <c r="O604" s="71">
        <v>45.85828623722778</v>
      </c>
      <c r="P604" s="67">
        <f t="shared" si="70"/>
        <v>6.1738400000000002</v>
      </c>
    </row>
    <row r="605" spans="1:16" ht="18.75">
      <c r="A605" s="13">
        <v>557330</v>
      </c>
      <c r="B605" s="14" t="s">
        <v>13</v>
      </c>
      <c r="C605" s="15" t="s">
        <v>1349</v>
      </c>
      <c r="D605" s="16" t="s">
        <v>664</v>
      </c>
      <c r="E605" s="14">
        <v>25</v>
      </c>
      <c r="F605" s="14" t="s">
        <v>8</v>
      </c>
      <c r="G605" s="17">
        <v>0.70399999999999996</v>
      </c>
      <c r="H605" s="17">
        <v>0.70399999999999996</v>
      </c>
      <c r="I605" s="40">
        <v>40.203174693200005</v>
      </c>
      <c r="J605" s="40">
        <v>40.203174693200005</v>
      </c>
      <c r="K605" s="39">
        <f t="shared" si="66"/>
        <v>41.811301680928004</v>
      </c>
      <c r="L605" s="52">
        <f t="shared" si="67"/>
        <v>4.8012800000000002</v>
      </c>
      <c r="M605" s="57">
        <f t="shared" si="68"/>
        <v>44.738092798592966</v>
      </c>
      <c r="N605" s="61">
        <f t="shared" si="69"/>
        <v>4.8012800000000002</v>
      </c>
      <c r="O605" s="71">
        <v>48.481086575063991</v>
      </c>
      <c r="P605" s="67">
        <f t="shared" si="70"/>
        <v>6.4486400000000001</v>
      </c>
    </row>
    <row r="606" spans="1:16" ht="18.75">
      <c r="A606" s="13">
        <v>557350</v>
      </c>
      <c r="B606" s="14" t="s">
        <v>13</v>
      </c>
      <c r="C606" s="15" t="s">
        <v>1350</v>
      </c>
      <c r="D606" s="16" t="s">
        <v>665</v>
      </c>
      <c r="E606" s="14">
        <v>25</v>
      </c>
      <c r="F606" s="14" t="s">
        <v>8</v>
      </c>
      <c r="G606" s="17">
        <v>0.98899999999999999</v>
      </c>
      <c r="H606" s="17">
        <v>0.98899999999999999</v>
      </c>
      <c r="I606" s="40">
        <v>57.851152833999997</v>
      </c>
      <c r="J606" s="40">
        <v>57.851152833999997</v>
      </c>
      <c r="K606" s="39">
        <f t="shared" si="66"/>
        <v>60.165198947359997</v>
      </c>
      <c r="L606" s="52">
        <f t="shared" si="67"/>
        <v>6.74498</v>
      </c>
      <c r="M606" s="57">
        <f t="shared" si="68"/>
        <v>64.376762873675204</v>
      </c>
      <c r="N606" s="61">
        <f t="shared" si="69"/>
        <v>6.74498</v>
      </c>
      <c r="O606" s="71">
        <v>69.764348333757397</v>
      </c>
      <c r="P606" s="67">
        <f t="shared" si="70"/>
        <v>9.0592400000000008</v>
      </c>
    </row>
    <row r="607" spans="1:16" ht="18.75">
      <c r="A607" s="13">
        <v>557380</v>
      </c>
      <c r="B607" s="14" t="s">
        <v>26</v>
      </c>
      <c r="C607" s="15" t="s">
        <v>1351</v>
      </c>
      <c r="D607" s="16" t="s">
        <v>666</v>
      </c>
      <c r="E607" s="14">
        <v>100</v>
      </c>
      <c r="F607" s="14" t="s">
        <v>1139</v>
      </c>
      <c r="G607" s="17">
        <v>1.7000000000000001E-2</v>
      </c>
      <c r="H607" s="17">
        <v>1.7000000000000001E-2</v>
      </c>
      <c r="I607" s="40">
        <v>1.7332835674000002</v>
      </c>
      <c r="J607" s="40">
        <v>1.7332835674000002</v>
      </c>
      <c r="K607" s="39">
        <f t="shared" si="66"/>
        <v>1.8026149100960003</v>
      </c>
      <c r="L607" s="52">
        <f t="shared" si="67"/>
        <v>0.11594000000000002</v>
      </c>
      <c r="M607" s="57">
        <f t="shared" si="68"/>
        <v>1.9287979538027205</v>
      </c>
      <c r="N607" s="61">
        <f t="shared" si="69"/>
        <v>0.11594000000000002</v>
      </c>
      <c r="O607" s="71">
        <v>2.0949173635861773</v>
      </c>
      <c r="P607" s="67">
        <f t="shared" si="70"/>
        <v>0.15572000000000003</v>
      </c>
    </row>
    <row r="608" spans="1:16" ht="18.75">
      <c r="A608" s="13">
        <v>557390</v>
      </c>
      <c r="B608" s="14" t="s">
        <v>6</v>
      </c>
      <c r="C608" s="15" t="s">
        <v>1352</v>
      </c>
      <c r="D608" s="16" t="s">
        <v>667</v>
      </c>
      <c r="E608" s="14">
        <v>25</v>
      </c>
      <c r="F608" s="14" t="s">
        <v>8</v>
      </c>
      <c r="G608" s="17">
        <v>0.42799999999999999</v>
      </c>
      <c r="H608" s="12">
        <v>0</v>
      </c>
      <c r="I608" s="40">
        <v>25.987998422900006</v>
      </c>
      <c r="J608" s="40">
        <v>25.987998422900006</v>
      </c>
      <c r="K608" s="39">
        <f t="shared" ref="K608:K671" si="71">I608*1.04</f>
        <v>27.027518359816007</v>
      </c>
      <c r="L608" s="52">
        <f t="shared" ref="L608:L671" si="72">H608*6.82</f>
        <v>0</v>
      </c>
      <c r="M608" s="57">
        <f t="shared" ref="M608:M668" si="73">K608*1.07</f>
        <v>28.919444645003129</v>
      </c>
      <c r="N608" s="61">
        <f t="shared" ref="N608:N671" si="74">H608*6.82</f>
        <v>0</v>
      </c>
      <c r="O608" s="71">
        <v>31.33215259824339</v>
      </c>
      <c r="P608" s="67">
        <f t="shared" ref="P608:P671" si="75">H608*9.16</f>
        <v>0</v>
      </c>
    </row>
    <row r="609" spans="1:16" ht="18.75">
      <c r="A609" s="13">
        <v>557400</v>
      </c>
      <c r="B609" s="14" t="s">
        <v>13</v>
      </c>
      <c r="C609" s="15" t="s">
        <v>1353</v>
      </c>
      <c r="D609" s="16" t="s">
        <v>668</v>
      </c>
      <c r="E609" s="14">
        <v>25</v>
      </c>
      <c r="F609" s="14" t="s">
        <v>8</v>
      </c>
      <c r="G609" s="17">
        <v>5.8000000000000003E-2</v>
      </c>
      <c r="H609" s="17">
        <v>5.8000000000000003E-2</v>
      </c>
      <c r="I609" s="40">
        <v>4.1868927732000003</v>
      </c>
      <c r="J609" s="40">
        <v>4.1868927732000003</v>
      </c>
      <c r="K609" s="39">
        <f t="shared" si="71"/>
        <v>4.3543684841280008</v>
      </c>
      <c r="L609" s="52">
        <f t="shared" si="72"/>
        <v>0.39556000000000002</v>
      </c>
      <c r="M609" s="57">
        <f t="shared" si="73"/>
        <v>4.6591742780169607</v>
      </c>
      <c r="N609" s="61">
        <f t="shared" si="74"/>
        <v>0.39556000000000002</v>
      </c>
      <c r="O609" s="71">
        <v>5.0582389666368357</v>
      </c>
      <c r="P609" s="67">
        <f t="shared" si="75"/>
        <v>0.53128000000000009</v>
      </c>
    </row>
    <row r="610" spans="1:16" ht="18.75">
      <c r="A610" s="13">
        <v>557420</v>
      </c>
      <c r="B610" s="14" t="s">
        <v>13</v>
      </c>
      <c r="C610" s="15" t="s">
        <v>1354</v>
      </c>
      <c r="D610" s="16" t="s">
        <v>669</v>
      </c>
      <c r="E610" s="14">
        <v>25</v>
      </c>
      <c r="F610" s="14" t="s">
        <v>8</v>
      </c>
      <c r="G610" s="17">
        <v>9.4E-2</v>
      </c>
      <c r="H610" s="17">
        <v>9.4E-2</v>
      </c>
      <c r="I610" s="40">
        <v>6.2578289835999996</v>
      </c>
      <c r="J610" s="40">
        <v>6.2578289835999996</v>
      </c>
      <c r="K610" s="39">
        <f t="shared" si="71"/>
        <v>6.5081421429440001</v>
      </c>
      <c r="L610" s="52">
        <f t="shared" si="72"/>
        <v>0.64107999999999998</v>
      </c>
      <c r="M610" s="57">
        <f t="shared" si="73"/>
        <v>6.9637120929500806</v>
      </c>
      <c r="N610" s="61">
        <f t="shared" si="74"/>
        <v>0.64107999999999998</v>
      </c>
      <c r="O610" s="71">
        <v>7.545539755170477</v>
      </c>
      <c r="P610" s="67">
        <f t="shared" si="75"/>
        <v>0.86104000000000003</v>
      </c>
    </row>
    <row r="611" spans="1:16" ht="18.75">
      <c r="A611" s="13">
        <v>557430</v>
      </c>
      <c r="B611" s="14" t="s">
        <v>13</v>
      </c>
      <c r="C611" s="15" t="s">
        <v>1355</v>
      </c>
      <c r="D611" s="16" t="s">
        <v>670</v>
      </c>
      <c r="E611" s="14">
        <v>25</v>
      </c>
      <c r="F611" s="14" t="s">
        <v>8</v>
      </c>
      <c r="G611" s="17">
        <v>0.14599999999999999</v>
      </c>
      <c r="H611" s="17">
        <v>0.14599999999999999</v>
      </c>
      <c r="I611" s="40">
        <v>7.766010789000001</v>
      </c>
      <c r="J611" s="40">
        <v>7.766010789000001</v>
      </c>
      <c r="K611" s="39">
        <f t="shared" si="71"/>
        <v>8.0766512205600005</v>
      </c>
      <c r="L611" s="52">
        <f t="shared" si="72"/>
        <v>0.99571999999999994</v>
      </c>
      <c r="M611" s="57">
        <f t="shared" si="73"/>
        <v>8.6420168059992015</v>
      </c>
      <c r="N611" s="61">
        <f t="shared" si="74"/>
        <v>0.99571999999999994</v>
      </c>
      <c r="O611" s="71">
        <v>9.366768430063475</v>
      </c>
      <c r="P611" s="67">
        <f t="shared" si="75"/>
        <v>1.3373599999999999</v>
      </c>
    </row>
    <row r="612" spans="1:16" ht="18.75">
      <c r="A612" s="13">
        <v>557440</v>
      </c>
      <c r="B612" s="14" t="s">
        <v>13</v>
      </c>
      <c r="C612" s="15" t="s">
        <v>1356</v>
      </c>
      <c r="D612" s="16" t="s">
        <v>671</v>
      </c>
      <c r="E612" s="14">
        <v>25</v>
      </c>
      <c r="F612" s="14" t="s">
        <v>8</v>
      </c>
      <c r="G612" s="17">
        <v>0.24399999999999999</v>
      </c>
      <c r="H612" s="17">
        <v>0.24399999999999999</v>
      </c>
      <c r="I612" s="40">
        <v>11.558975478700001</v>
      </c>
      <c r="J612" s="40">
        <v>11.558975478700001</v>
      </c>
      <c r="K612" s="39">
        <f t="shared" si="71"/>
        <v>12.021334497848001</v>
      </c>
      <c r="L612" s="52">
        <f t="shared" si="72"/>
        <v>1.66408</v>
      </c>
      <c r="M612" s="57">
        <f t="shared" si="73"/>
        <v>12.862827912697361</v>
      </c>
      <c r="N612" s="61">
        <f t="shared" si="74"/>
        <v>1.66408</v>
      </c>
      <c r="O612" s="71">
        <v>13.944932998854933</v>
      </c>
      <c r="P612" s="67">
        <f t="shared" si="75"/>
        <v>2.2350400000000001</v>
      </c>
    </row>
    <row r="613" spans="1:16" ht="18.75">
      <c r="A613" s="13">
        <v>557450</v>
      </c>
      <c r="B613" s="14" t="s">
        <v>13</v>
      </c>
      <c r="C613" s="15" t="s">
        <v>1357</v>
      </c>
      <c r="D613" s="16" t="s">
        <v>672</v>
      </c>
      <c r="E613" s="14">
        <v>25</v>
      </c>
      <c r="F613" s="14" t="s">
        <v>8</v>
      </c>
      <c r="G613" s="17">
        <v>0.28699999999999998</v>
      </c>
      <c r="H613" s="17">
        <v>0.28699999999999998</v>
      </c>
      <c r="I613" s="40">
        <v>13.832503274900001</v>
      </c>
      <c r="J613" s="40">
        <v>13.832503274900001</v>
      </c>
      <c r="K613" s="39">
        <f t="shared" si="71"/>
        <v>14.385803405896</v>
      </c>
      <c r="L613" s="52">
        <f t="shared" si="72"/>
        <v>1.9573399999999999</v>
      </c>
      <c r="M613" s="57">
        <f t="shared" si="73"/>
        <v>15.392809644308722</v>
      </c>
      <c r="N613" s="61">
        <f t="shared" si="74"/>
        <v>1.9573399999999999</v>
      </c>
      <c r="O613" s="71">
        <v>16.687387200860009</v>
      </c>
      <c r="P613" s="67">
        <f t="shared" si="75"/>
        <v>2.6289199999999999</v>
      </c>
    </row>
    <row r="614" spans="1:16" ht="18.75">
      <c r="A614" s="13">
        <v>557460</v>
      </c>
      <c r="B614" s="14" t="s">
        <v>13</v>
      </c>
      <c r="C614" s="15" t="s">
        <v>1358</v>
      </c>
      <c r="D614" s="16" t="s">
        <v>673</v>
      </c>
      <c r="E614" s="14">
        <v>25</v>
      </c>
      <c r="F614" s="14" t="s">
        <v>8</v>
      </c>
      <c r="G614" s="17">
        <v>0.46100000000000002</v>
      </c>
      <c r="H614" s="17">
        <v>0.46100000000000002</v>
      </c>
      <c r="I614" s="40">
        <v>20.1353526109</v>
      </c>
      <c r="J614" s="40">
        <v>20.1353526109</v>
      </c>
      <c r="K614" s="39">
        <f t="shared" si="71"/>
        <v>20.940766715336</v>
      </c>
      <c r="L614" s="52">
        <f t="shared" si="72"/>
        <v>3.1440200000000003</v>
      </c>
      <c r="M614" s="57">
        <f t="shared" si="73"/>
        <v>22.406620385409521</v>
      </c>
      <c r="N614" s="61">
        <f t="shared" si="74"/>
        <v>3.1440200000000003</v>
      </c>
      <c r="O614" s="71">
        <v>24.282900659035565</v>
      </c>
      <c r="P614" s="67">
        <f t="shared" si="75"/>
        <v>4.2227600000000001</v>
      </c>
    </row>
    <row r="615" spans="1:16" ht="18.75">
      <c r="A615" s="13">
        <v>557470</v>
      </c>
      <c r="B615" s="14" t="s">
        <v>13</v>
      </c>
      <c r="C615" s="15" t="s">
        <v>1359</v>
      </c>
      <c r="D615" s="16" t="s">
        <v>674</v>
      </c>
      <c r="E615" s="14">
        <v>25</v>
      </c>
      <c r="F615" s="14" t="s">
        <v>8</v>
      </c>
      <c r="G615" s="17">
        <v>0.71599999999999997</v>
      </c>
      <c r="H615" s="17">
        <v>0.71599999999999997</v>
      </c>
      <c r="I615" s="40">
        <v>33.855305004800002</v>
      </c>
      <c r="J615" s="40">
        <v>33.855305004800002</v>
      </c>
      <c r="K615" s="39">
        <f t="shared" si="71"/>
        <v>35.209517204992004</v>
      </c>
      <c r="L615" s="52">
        <f t="shared" si="72"/>
        <v>4.8831199999999999</v>
      </c>
      <c r="M615" s="57">
        <f t="shared" si="73"/>
        <v>37.674183409341445</v>
      </c>
      <c r="N615" s="61">
        <f t="shared" si="74"/>
        <v>4.8831199999999999</v>
      </c>
      <c r="O615" s="71">
        <v>40.827626766341908</v>
      </c>
      <c r="P615" s="67">
        <f t="shared" si="75"/>
        <v>6.5585599999999999</v>
      </c>
    </row>
    <row r="616" spans="1:16" ht="18.75">
      <c r="A616" s="13">
        <v>557500</v>
      </c>
      <c r="B616" s="14" t="s">
        <v>675</v>
      </c>
      <c r="C616" s="15" t="s">
        <v>1360</v>
      </c>
      <c r="D616" s="16" t="s">
        <v>676</v>
      </c>
      <c r="E616" s="14">
        <v>12</v>
      </c>
      <c r="F616" s="14" t="s">
        <v>1139</v>
      </c>
      <c r="G616" s="17">
        <v>2.5</v>
      </c>
      <c r="H616" s="17">
        <v>2.5</v>
      </c>
      <c r="I616" s="40">
        <v>18.976078536599999</v>
      </c>
      <c r="J616" s="40">
        <v>18.976078536599999</v>
      </c>
      <c r="K616" s="39">
        <f t="shared" si="71"/>
        <v>19.735121678064001</v>
      </c>
      <c r="L616" s="52">
        <f t="shared" si="72"/>
        <v>17.05</v>
      </c>
      <c r="M616" s="57">
        <f>K616*1.18</f>
        <v>23.287443580115522</v>
      </c>
      <c r="N616" s="61">
        <f t="shared" si="74"/>
        <v>17.05</v>
      </c>
      <c r="O616" s="71">
        <v>25.471583146026504</v>
      </c>
      <c r="P616" s="67">
        <f t="shared" si="75"/>
        <v>22.9</v>
      </c>
    </row>
    <row r="617" spans="1:16" ht="18.75">
      <c r="A617" s="13">
        <v>557520</v>
      </c>
      <c r="B617" s="14" t="s">
        <v>675</v>
      </c>
      <c r="C617" s="15" t="s">
        <v>1361</v>
      </c>
      <c r="D617" s="16" t="s">
        <v>677</v>
      </c>
      <c r="E617" s="14">
        <v>10</v>
      </c>
      <c r="F617" s="14" t="s">
        <v>1139</v>
      </c>
      <c r="G617" s="17">
        <v>3</v>
      </c>
      <c r="H617" s="17">
        <v>3</v>
      </c>
      <c r="I617" s="40">
        <v>26.663303708900003</v>
      </c>
      <c r="J617" s="40">
        <v>26.663303708900003</v>
      </c>
      <c r="K617" s="39">
        <f t="shared" si="71"/>
        <v>27.729835857256003</v>
      </c>
      <c r="L617" s="52">
        <f t="shared" si="72"/>
        <v>20.46</v>
      </c>
      <c r="M617" s="57">
        <f>K617*1.18</f>
        <v>32.721206311562078</v>
      </c>
      <c r="N617" s="61">
        <f t="shared" si="74"/>
        <v>20.46</v>
      </c>
      <c r="O617" s="71">
        <v>35.790198738361575</v>
      </c>
      <c r="P617" s="67">
        <f t="shared" si="75"/>
        <v>27.48</v>
      </c>
    </row>
    <row r="618" spans="1:16" ht="18.75">
      <c r="A618" s="13">
        <v>557600</v>
      </c>
      <c r="B618" s="14" t="s">
        <v>13</v>
      </c>
      <c r="C618" s="15" t="s">
        <v>1362</v>
      </c>
      <c r="D618" s="16" t="s">
        <v>678</v>
      </c>
      <c r="E618" s="14">
        <v>25</v>
      </c>
      <c r="F618" s="14" t="s">
        <v>8</v>
      </c>
      <c r="G618" s="17">
        <v>5.8000000000000003E-2</v>
      </c>
      <c r="H618" s="17">
        <v>5.8000000000000003E-2</v>
      </c>
      <c r="I618" s="40">
        <v>4.5920759447999995</v>
      </c>
      <c r="J618" s="40">
        <v>4.5920759447999995</v>
      </c>
      <c r="K618" s="39">
        <f t="shared" si="71"/>
        <v>4.7757589825919995</v>
      </c>
      <c r="L618" s="52">
        <f t="shared" si="72"/>
        <v>0.39556000000000002</v>
      </c>
      <c r="M618" s="57">
        <f t="shared" si="73"/>
        <v>5.1100621113734395</v>
      </c>
      <c r="N618" s="61">
        <f t="shared" si="74"/>
        <v>0.39556000000000002</v>
      </c>
      <c r="O618" s="71">
        <v>5.542644512148482</v>
      </c>
      <c r="P618" s="67">
        <f t="shared" si="75"/>
        <v>0.53128000000000009</v>
      </c>
    </row>
    <row r="619" spans="1:16" ht="18.75">
      <c r="A619" s="13">
        <v>557610</v>
      </c>
      <c r="B619" s="14" t="s">
        <v>13</v>
      </c>
      <c r="C619" s="15" t="s">
        <v>1363</v>
      </c>
      <c r="D619" s="16" t="s">
        <v>679</v>
      </c>
      <c r="E619" s="14">
        <v>25</v>
      </c>
      <c r="F619" s="14" t="s">
        <v>8</v>
      </c>
      <c r="G619" s="17">
        <v>7.8E-2</v>
      </c>
      <c r="H619" s="17">
        <v>7.8E-2</v>
      </c>
      <c r="I619" s="40">
        <v>5.7288398429000003</v>
      </c>
      <c r="J619" s="40">
        <v>5.7288398429000003</v>
      </c>
      <c r="K619" s="39">
        <f t="shared" si="71"/>
        <v>5.9579934366160003</v>
      </c>
      <c r="L619" s="52">
        <f t="shared" si="72"/>
        <v>0.53195999999999999</v>
      </c>
      <c r="M619" s="57">
        <f t="shared" si="73"/>
        <v>6.3750529771791209</v>
      </c>
      <c r="N619" s="61">
        <f t="shared" si="74"/>
        <v>0.53195999999999999</v>
      </c>
      <c r="O619" s="71">
        <v>6.9193506037824157</v>
      </c>
      <c r="P619" s="67">
        <f t="shared" si="75"/>
        <v>0.71448</v>
      </c>
    </row>
    <row r="620" spans="1:16" ht="18.75">
      <c r="A620" s="13">
        <v>557620</v>
      </c>
      <c r="B620" s="14" t="s">
        <v>13</v>
      </c>
      <c r="C620" s="15" t="s">
        <v>1364</v>
      </c>
      <c r="D620" s="16" t="s">
        <v>680</v>
      </c>
      <c r="E620" s="14">
        <v>25</v>
      </c>
      <c r="F620" s="14" t="s">
        <v>8</v>
      </c>
      <c r="G620" s="17">
        <v>9.2999999999999999E-2</v>
      </c>
      <c r="H620" s="17">
        <v>9.2999999999999999E-2</v>
      </c>
      <c r="I620" s="40">
        <v>6.8543486529000015</v>
      </c>
      <c r="J620" s="40">
        <v>6.8543486529000015</v>
      </c>
      <c r="K620" s="39">
        <f t="shared" si="71"/>
        <v>7.1285225990160015</v>
      </c>
      <c r="L620" s="52">
        <f t="shared" si="72"/>
        <v>0.63426000000000005</v>
      </c>
      <c r="M620" s="57">
        <f t="shared" si="73"/>
        <v>7.6275191809471217</v>
      </c>
      <c r="N620" s="61">
        <f t="shared" si="74"/>
        <v>0.63426000000000005</v>
      </c>
      <c r="O620" s="71">
        <v>8.268928165328937</v>
      </c>
      <c r="P620" s="67">
        <f t="shared" si="75"/>
        <v>0.85187999999999997</v>
      </c>
    </row>
    <row r="621" spans="1:16" ht="18.75">
      <c r="A621" s="13">
        <v>557630</v>
      </c>
      <c r="B621" s="14" t="s">
        <v>13</v>
      </c>
      <c r="C621" s="15" t="s">
        <v>1365</v>
      </c>
      <c r="D621" s="16" t="s">
        <v>681</v>
      </c>
      <c r="E621" s="14">
        <v>25</v>
      </c>
      <c r="F621" s="14" t="s">
        <v>8</v>
      </c>
      <c r="G621" s="17">
        <v>0.14699999999999999</v>
      </c>
      <c r="H621" s="17">
        <v>0.14699999999999999</v>
      </c>
      <c r="I621" s="40">
        <v>9.0716010086000018</v>
      </c>
      <c r="J621" s="40">
        <v>9.0716010086000018</v>
      </c>
      <c r="K621" s="39">
        <f t="shared" si="71"/>
        <v>9.4344650489440021</v>
      </c>
      <c r="L621" s="52">
        <f t="shared" si="72"/>
        <v>1.00254</v>
      </c>
      <c r="M621" s="57">
        <f t="shared" si="73"/>
        <v>10.094877602370083</v>
      </c>
      <c r="N621" s="61">
        <f t="shared" si="74"/>
        <v>1.00254</v>
      </c>
      <c r="O621" s="71">
        <v>10.94567752954055</v>
      </c>
      <c r="P621" s="67">
        <f t="shared" si="75"/>
        <v>1.3465199999999999</v>
      </c>
    </row>
    <row r="622" spans="1:16" ht="18.75">
      <c r="A622" s="13">
        <v>557640</v>
      </c>
      <c r="B622" s="14" t="s">
        <v>13</v>
      </c>
      <c r="C622" s="15" t="s">
        <v>1366</v>
      </c>
      <c r="D622" s="16" t="s">
        <v>682</v>
      </c>
      <c r="E622" s="14">
        <v>25</v>
      </c>
      <c r="F622" s="14" t="s">
        <v>8</v>
      </c>
      <c r="G622" s="17">
        <v>0.25</v>
      </c>
      <c r="H622" s="17">
        <v>0.25</v>
      </c>
      <c r="I622" s="40">
        <v>14.462788208499999</v>
      </c>
      <c r="J622" s="40">
        <v>14.462788208499999</v>
      </c>
      <c r="K622" s="39">
        <f t="shared" si="71"/>
        <v>15.041299736839999</v>
      </c>
      <c r="L622" s="52">
        <f t="shared" si="72"/>
        <v>1.7050000000000001</v>
      </c>
      <c r="M622" s="57">
        <f t="shared" si="73"/>
        <v>16.094190718418801</v>
      </c>
      <c r="N622" s="61">
        <f t="shared" si="74"/>
        <v>1.7050000000000001</v>
      </c>
      <c r="O622" s="71">
        <v>17.45287026065818</v>
      </c>
      <c r="P622" s="67">
        <f t="shared" si="75"/>
        <v>2.29</v>
      </c>
    </row>
    <row r="623" spans="1:16" ht="18.75">
      <c r="A623" s="13">
        <v>557650</v>
      </c>
      <c r="B623" s="14" t="s">
        <v>13</v>
      </c>
      <c r="C623" s="15" t="s">
        <v>1367</v>
      </c>
      <c r="D623" s="16" t="s">
        <v>683</v>
      </c>
      <c r="E623" s="14">
        <v>25</v>
      </c>
      <c r="F623" s="14" t="s">
        <v>8</v>
      </c>
      <c r="G623" s="17">
        <v>0.28799999999999998</v>
      </c>
      <c r="H623" s="17">
        <v>0.28799999999999998</v>
      </c>
      <c r="I623" s="40">
        <v>17.051458471500002</v>
      </c>
      <c r="J623" s="40">
        <v>17.051458471500002</v>
      </c>
      <c r="K623" s="39">
        <f t="shared" si="71"/>
        <v>17.733516810360001</v>
      </c>
      <c r="L623" s="52">
        <f t="shared" si="72"/>
        <v>1.9641599999999999</v>
      </c>
      <c r="M623" s="57">
        <f t="shared" si="73"/>
        <v>18.974862987085203</v>
      </c>
      <c r="N623" s="61">
        <f t="shared" si="74"/>
        <v>1.9641599999999999</v>
      </c>
      <c r="O623" s="71">
        <v>20.562283928216452</v>
      </c>
      <c r="P623" s="67">
        <f t="shared" si="75"/>
        <v>2.63808</v>
      </c>
    </row>
    <row r="624" spans="1:16" ht="18.75">
      <c r="A624" s="13">
        <v>557660</v>
      </c>
      <c r="B624" s="14" t="s">
        <v>13</v>
      </c>
      <c r="C624" s="15" t="s">
        <v>1368</v>
      </c>
      <c r="D624" s="16" t="s">
        <v>684</v>
      </c>
      <c r="E624" s="14">
        <v>25</v>
      </c>
      <c r="F624" s="14" t="s">
        <v>8</v>
      </c>
      <c r="G624" s="17">
        <v>0.46</v>
      </c>
      <c r="H624" s="17">
        <v>0.46</v>
      </c>
      <c r="I624" s="40">
        <v>26.404436682600007</v>
      </c>
      <c r="J624" s="40">
        <v>26.404436682600007</v>
      </c>
      <c r="K624" s="39">
        <f t="shared" si="71"/>
        <v>27.460614149904007</v>
      </c>
      <c r="L624" s="52">
        <f t="shared" si="72"/>
        <v>3.1372000000000004</v>
      </c>
      <c r="M624" s="57">
        <f t="shared" si="73"/>
        <v>29.382857140397288</v>
      </c>
      <c r="N624" s="61">
        <f t="shared" si="74"/>
        <v>3.1372000000000004</v>
      </c>
      <c r="O624" s="71">
        <v>31.84207690165444</v>
      </c>
      <c r="P624" s="67">
        <f t="shared" si="75"/>
        <v>4.2136000000000005</v>
      </c>
    </row>
    <row r="625" spans="1:16" ht="18.75">
      <c r="A625" s="13">
        <v>557670</v>
      </c>
      <c r="B625" s="14" t="s">
        <v>13</v>
      </c>
      <c r="C625" s="15" t="s">
        <v>1369</v>
      </c>
      <c r="D625" s="16" t="s">
        <v>685</v>
      </c>
      <c r="E625" s="14">
        <v>25</v>
      </c>
      <c r="F625" s="14" t="s">
        <v>8</v>
      </c>
      <c r="G625" s="17">
        <v>0.73699999999999999</v>
      </c>
      <c r="H625" s="17">
        <v>0.73699999999999999</v>
      </c>
      <c r="I625" s="40">
        <v>38.582442006800001</v>
      </c>
      <c r="J625" s="40">
        <v>38.582442006800001</v>
      </c>
      <c r="K625" s="39">
        <f t="shared" si="71"/>
        <v>40.125739687072006</v>
      </c>
      <c r="L625" s="52">
        <f t="shared" si="72"/>
        <v>5.0263400000000003</v>
      </c>
      <c r="M625" s="57">
        <f t="shared" si="73"/>
        <v>42.934541465167051</v>
      </c>
      <c r="N625" s="61">
        <f t="shared" si="74"/>
        <v>5.0263400000000003</v>
      </c>
      <c r="O625" s="71">
        <v>46.524921255609243</v>
      </c>
      <c r="P625" s="67">
        <f t="shared" si="75"/>
        <v>6.7509199999999998</v>
      </c>
    </row>
    <row r="626" spans="1:16" ht="18.75">
      <c r="A626" s="13">
        <v>557680</v>
      </c>
      <c r="B626" s="14" t="s">
        <v>13</v>
      </c>
      <c r="C626" s="15" t="s">
        <v>1370</v>
      </c>
      <c r="D626" s="16" t="s">
        <v>686</v>
      </c>
      <c r="E626" s="14">
        <v>25</v>
      </c>
      <c r="F626" s="14" t="s">
        <v>8</v>
      </c>
      <c r="G626" s="17">
        <v>0.96199999999999997</v>
      </c>
      <c r="H626" s="17">
        <v>0.96199999999999997</v>
      </c>
      <c r="I626" s="40">
        <v>58.233825829400004</v>
      </c>
      <c r="J626" s="40">
        <v>58.233825829400004</v>
      </c>
      <c r="K626" s="39">
        <f t="shared" si="71"/>
        <v>60.563178862576009</v>
      </c>
      <c r="L626" s="52">
        <f t="shared" si="72"/>
        <v>6.5608399999999998</v>
      </c>
      <c r="M626" s="57">
        <f t="shared" si="73"/>
        <v>64.80260138295634</v>
      </c>
      <c r="N626" s="61">
        <f t="shared" si="74"/>
        <v>6.5608399999999998</v>
      </c>
      <c r="O626" s="71">
        <v>70.223637286329563</v>
      </c>
      <c r="P626" s="67">
        <f t="shared" si="75"/>
        <v>8.8119200000000006</v>
      </c>
    </row>
    <row r="627" spans="1:16" ht="18.75">
      <c r="A627" s="13">
        <v>557700</v>
      </c>
      <c r="B627" s="14" t="s">
        <v>675</v>
      </c>
      <c r="C627" s="15" t="s">
        <v>1371</v>
      </c>
      <c r="D627" s="16" t="s">
        <v>687</v>
      </c>
      <c r="E627" s="14">
        <v>15</v>
      </c>
      <c r="F627" s="14" t="s">
        <v>1139</v>
      </c>
      <c r="G627" s="17">
        <v>0.33</v>
      </c>
      <c r="H627" s="12">
        <v>0</v>
      </c>
      <c r="I627" s="45">
        <f>J627*1.02</f>
        <v>19.355600107331998</v>
      </c>
      <c r="J627" s="40">
        <v>18.976078536599999</v>
      </c>
      <c r="K627" s="39">
        <f t="shared" si="71"/>
        <v>20.129824111625279</v>
      </c>
      <c r="L627" s="52">
        <f t="shared" si="72"/>
        <v>0</v>
      </c>
      <c r="M627" s="57">
        <f>K627*1.18</f>
        <v>23.75319245171783</v>
      </c>
      <c r="N627" s="61">
        <f t="shared" si="74"/>
        <v>0</v>
      </c>
      <c r="O627" s="71">
        <v>25.965012565089971</v>
      </c>
      <c r="P627" s="67">
        <f t="shared" si="75"/>
        <v>0</v>
      </c>
    </row>
    <row r="628" spans="1:16" ht="18.75">
      <c r="A628" s="13">
        <v>557720</v>
      </c>
      <c r="B628" s="14" t="s">
        <v>399</v>
      </c>
      <c r="C628" s="15" t="s">
        <v>1372</v>
      </c>
      <c r="D628" s="16" t="s">
        <v>688</v>
      </c>
      <c r="E628" s="14">
        <v>25</v>
      </c>
      <c r="F628" s="14" t="s">
        <v>1139</v>
      </c>
      <c r="G628" s="17">
        <v>7.0000000000000007E-2</v>
      </c>
      <c r="H628" s="12">
        <v>0</v>
      </c>
      <c r="I628" s="45">
        <f t="shared" ref="I628:I643" si="76">J628*1.02</f>
        <v>24.154319469648001</v>
      </c>
      <c r="J628" s="40">
        <v>23.680705362400001</v>
      </c>
      <c r="K628" s="39">
        <f t="shared" si="71"/>
        <v>25.120492248433923</v>
      </c>
      <c r="L628" s="52">
        <f t="shared" si="72"/>
        <v>0</v>
      </c>
      <c r="M628" s="57">
        <f t="shared" ref="M628:M643" si="77">K628*1.18</f>
        <v>29.642180853152027</v>
      </c>
      <c r="N628" s="61">
        <f t="shared" si="74"/>
        <v>0</v>
      </c>
      <c r="O628" s="71">
        <v>35.40367226121748</v>
      </c>
      <c r="P628" s="67">
        <f t="shared" si="75"/>
        <v>0</v>
      </c>
    </row>
    <row r="629" spans="1:16" ht="18.75">
      <c r="A629" s="13">
        <v>557750</v>
      </c>
      <c r="B629" s="14" t="s">
        <v>675</v>
      </c>
      <c r="C629" s="15" t="s">
        <v>1373</v>
      </c>
      <c r="D629" s="16" t="s">
        <v>689</v>
      </c>
      <c r="E629" s="14">
        <v>15</v>
      </c>
      <c r="F629" s="14" t="s">
        <v>1139</v>
      </c>
      <c r="G629" s="17">
        <v>0.28000000000000003</v>
      </c>
      <c r="H629" s="12">
        <v>0</v>
      </c>
      <c r="I629" s="45">
        <f t="shared" si="76"/>
        <v>27.196569783078004</v>
      </c>
      <c r="J629" s="40">
        <v>26.663303708900003</v>
      </c>
      <c r="K629" s="39">
        <f t="shared" si="71"/>
        <v>28.284432574401126</v>
      </c>
      <c r="L629" s="52">
        <f t="shared" si="72"/>
        <v>0</v>
      </c>
      <c r="M629" s="57">
        <f t="shared" si="77"/>
        <v>33.375630437793326</v>
      </c>
      <c r="N629" s="61">
        <f t="shared" si="74"/>
        <v>0</v>
      </c>
      <c r="O629" s="71">
        <v>36.505881922318295</v>
      </c>
      <c r="P629" s="67">
        <f t="shared" si="75"/>
        <v>0</v>
      </c>
    </row>
    <row r="630" spans="1:16" ht="18.75">
      <c r="A630" s="13">
        <v>557770</v>
      </c>
      <c r="B630" s="14" t="s">
        <v>399</v>
      </c>
      <c r="C630" s="15" t="s">
        <v>1374</v>
      </c>
      <c r="D630" s="16" t="s">
        <v>690</v>
      </c>
      <c r="E630" s="14">
        <v>25</v>
      </c>
      <c r="F630" s="14" t="s">
        <v>1139</v>
      </c>
      <c r="G630" s="17">
        <v>0.06</v>
      </c>
      <c r="H630" s="12">
        <v>0</v>
      </c>
      <c r="I630" s="45">
        <f t="shared" si="76"/>
        <v>3.9606655023900004</v>
      </c>
      <c r="J630" s="40">
        <v>3.8830053945000005</v>
      </c>
      <c r="K630" s="39">
        <f t="shared" si="71"/>
        <v>4.1190921224856005</v>
      </c>
      <c r="L630" s="52">
        <f t="shared" si="72"/>
        <v>0</v>
      </c>
      <c r="M630" s="57">
        <f t="shared" si="77"/>
        <v>4.8605287045330083</v>
      </c>
      <c r="N630" s="61">
        <f t="shared" si="74"/>
        <v>0</v>
      </c>
      <c r="O630" s="71">
        <v>5.8040880170359497</v>
      </c>
      <c r="P630" s="67">
        <f t="shared" si="75"/>
        <v>0</v>
      </c>
    </row>
    <row r="631" spans="1:16" ht="18.75">
      <c r="A631" s="13">
        <v>557780</v>
      </c>
      <c r="B631" s="14" t="s">
        <v>675</v>
      </c>
      <c r="C631" s="15" t="s">
        <v>1375</v>
      </c>
      <c r="D631" s="16" t="s">
        <v>691</v>
      </c>
      <c r="E631" s="14">
        <v>10</v>
      </c>
      <c r="F631" s="14" t="s">
        <v>1139</v>
      </c>
      <c r="G631" s="17">
        <v>2.4</v>
      </c>
      <c r="H631" s="12">
        <v>0</v>
      </c>
      <c r="I631" s="45">
        <f t="shared" si="76"/>
        <v>24.992373329574001</v>
      </c>
      <c r="J631" s="40">
        <v>24.5023267937</v>
      </c>
      <c r="K631" s="39">
        <f t="shared" si="71"/>
        <v>25.992068262756963</v>
      </c>
      <c r="L631" s="52">
        <f t="shared" si="72"/>
        <v>0</v>
      </c>
      <c r="M631" s="57">
        <f t="shared" si="77"/>
        <v>30.670640550053214</v>
      </c>
      <c r="N631" s="61">
        <f t="shared" si="74"/>
        <v>0</v>
      </c>
      <c r="O631" s="71">
        <v>33.546018836594627</v>
      </c>
      <c r="P631" s="67">
        <f t="shared" si="75"/>
        <v>0</v>
      </c>
    </row>
    <row r="632" spans="1:16" ht="18.75">
      <c r="A632" s="13">
        <v>557790</v>
      </c>
      <c r="B632" s="14" t="s">
        <v>675</v>
      </c>
      <c r="C632" s="15" t="s">
        <v>1376</v>
      </c>
      <c r="D632" s="16" t="s">
        <v>692</v>
      </c>
      <c r="E632" s="14">
        <v>10</v>
      </c>
      <c r="F632" s="14" t="s">
        <v>1139</v>
      </c>
      <c r="G632" s="17">
        <v>4.5</v>
      </c>
      <c r="H632" s="12">
        <v>0</v>
      </c>
      <c r="I632" s="45">
        <f t="shared" si="76"/>
        <v>43.79692432353</v>
      </c>
      <c r="J632" s="40">
        <v>42.9381611015</v>
      </c>
      <c r="K632" s="39">
        <f t="shared" si="71"/>
        <v>45.548801296471204</v>
      </c>
      <c r="L632" s="52">
        <f t="shared" si="72"/>
        <v>0</v>
      </c>
      <c r="M632" s="57">
        <f t="shared" si="77"/>
        <v>53.747585529836016</v>
      </c>
      <c r="N632" s="61">
        <f t="shared" si="74"/>
        <v>0</v>
      </c>
      <c r="O632" s="71">
        <v>58.797929169134406</v>
      </c>
      <c r="P632" s="67">
        <f t="shared" si="75"/>
        <v>0</v>
      </c>
    </row>
    <row r="633" spans="1:16" ht="18.75">
      <c r="A633" s="13">
        <v>557800</v>
      </c>
      <c r="B633" s="14" t="s">
        <v>675</v>
      </c>
      <c r="C633" s="15" t="s">
        <v>1377</v>
      </c>
      <c r="D633" s="16" t="s">
        <v>693</v>
      </c>
      <c r="E633" s="14">
        <v>15</v>
      </c>
      <c r="F633" s="14" t="s">
        <v>1139</v>
      </c>
      <c r="G633" s="17">
        <v>0.66</v>
      </c>
      <c r="H633" s="12">
        <v>0</v>
      </c>
      <c r="I633" s="45">
        <f t="shared" si="76"/>
        <v>7.3128809420940009</v>
      </c>
      <c r="J633" s="40">
        <v>7.1694911197000009</v>
      </c>
      <c r="K633" s="39">
        <f t="shared" si="71"/>
        <v>7.6053961797777614</v>
      </c>
      <c r="L633" s="52">
        <f t="shared" si="72"/>
        <v>0</v>
      </c>
      <c r="M633" s="57">
        <f t="shared" si="77"/>
        <v>8.9743674921377572</v>
      </c>
      <c r="N633" s="61">
        <f t="shared" si="74"/>
        <v>0</v>
      </c>
      <c r="O633" s="71">
        <v>9.8160602720627885</v>
      </c>
      <c r="P633" s="67">
        <f t="shared" si="75"/>
        <v>0</v>
      </c>
    </row>
    <row r="634" spans="1:16" ht="18.75">
      <c r="A634" s="13">
        <v>557810</v>
      </c>
      <c r="B634" s="14" t="s">
        <v>675</v>
      </c>
      <c r="C634" s="15" t="s">
        <v>1378</v>
      </c>
      <c r="D634" s="16" t="s">
        <v>694</v>
      </c>
      <c r="E634" s="14">
        <v>10</v>
      </c>
      <c r="F634" s="14" t="s">
        <v>1139</v>
      </c>
      <c r="G634" s="17">
        <v>0.99</v>
      </c>
      <c r="H634" s="12">
        <v>0</v>
      </c>
      <c r="I634" s="45">
        <f t="shared" si="76"/>
        <v>10.688056761522001</v>
      </c>
      <c r="J634" s="40">
        <v>10.478487021100001</v>
      </c>
      <c r="K634" s="39">
        <f t="shared" si="71"/>
        <v>11.115579031982881</v>
      </c>
      <c r="L634" s="52">
        <f t="shared" si="72"/>
        <v>0</v>
      </c>
      <c r="M634" s="57">
        <f t="shared" si="77"/>
        <v>13.116383257739798</v>
      </c>
      <c r="N634" s="61">
        <f t="shared" si="74"/>
        <v>0</v>
      </c>
      <c r="O634" s="71">
        <v>14.351820551696761</v>
      </c>
      <c r="P634" s="67">
        <f t="shared" si="75"/>
        <v>0</v>
      </c>
    </row>
    <row r="635" spans="1:16" ht="18.75">
      <c r="A635" s="13">
        <v>557850</v>
      </c>
      <c r="B635" s="14" t="s">
        <v>675</v>
      </c>
      <c r="C635" s="15" t="s">
        <v>1379</v>
      </c>
      <c r="D635" s="16" t="s">
        <v>695</v>
      </c>
      <c r="E635" s="14">
        <v>15</v>
      </c>
      <c r="F635" s="14" t="s">
        <v>1139</v>
      </c>
      <c r="G635" s="17">
        <v>0.62</v>
      </c>
      <c r="H635" s="12">
        <v>0</v>
      </c>
      <c r="I635" s="45">
        <f t="shared" si="76"/>
        <v>7.7950489162980015</v>
      </c>
      <c r="J635" s="40">
        <v>7.6422048199000017</v>
      </c>
      <c r="K635" s="39">
        <f t="shared" si="71"/>
        <v>8.1068508729499218</v>
      </c>
      <c r="L635" s="52">
        <f t="shared" si="72"/>
        <v>0</v>
      </c>
      <c r="M635" s="57">
        <f t="shared" si="77"/>
        <v>9.5660840300809067</v>
      </c>
      <c r="N635" s="61">
        <f t="shared" si="74"/>
        <v>0</v>
      </c>
      <c r="O635" s="71">
        <v>10.462641226163321</v>
      </c>
      <c r="P635" s="67">
        <f t="shared" si="75"/>
        <v>0</v>
      </c>
    </row>
    <row r="636" spans="1:16" ht="18.75">
      <c r="A636" s="13">
        <v>557855</v>
      </c>
      <c r="B636" s="14" t="s">
        <v>675</v>
      </c>
      <c r="C636" s="15" t="s">
        <v>1380</v>
      </c>
      <c r="D636" s="16" t="s">
        <v>696</v>
      </c>
      <c r="E636" s="14">
        <v>15</v>
      </c>
      <c r="F636" s="14" t="s">
        <v>1139</v>
      </c>
      <c r="G636" s="17">
        <v>0.65</v>
      </c>
      <c r="H636" s="12">
        <v>0</v>
      </c>
      <c r="I636" s="45">
        <f t="shared" si="76"/>
        <v>7.7950489162980015</v>
      </c>
      <c r="J636" s="40">
        <v>7.6422048199000017</v>
      </c>
      <c r="K636" s="39">
        <f t="shared" si="71"/>
        <v>8.1068508729499218</v>
      </c>
      <c r="L636" s="52">
        <f t="shared" si="72"/>
        <v>0</v>
      </c>
      <c r="M636" s="57">
        <f t="shared" si="77"/>
        <v>9.5660840300809067</v>
      </c>
      <c r="N636" s="61">
        <f t="shared" si="74"/>
        <v>0</v>
      </c>
      <c r="O636" s="71">
        <v>10.462641226163321</v>
      </c>
      <c r="P636" s="67">
        <f t="shared" si="75"/>
        <v>0</v>
      </c>
    </row>
    <row r="637" spans="1:16" ht="18.75">
      <c r="A637" s="13">
        <v>557860</v>
      </c>
      <c r="B637" s="14" t="s">
        <v>675</v>
      </c>
      <c r="C637" s="15" t="s">
        <v>1381</v>
      </c>
      <c r="D637" s="16" t="s">
        <v>697</v>
      </c>
      <c r="E637" s="14">
        <v>10</v>
      </c>
      <c r="F637" s="14" t="s">
        <v>1139</v>
      </c>
      <c r="G637" s="17">
        <v>0.92</v>
      </c>
      <c r="H637" s="12">
        <v>0</v>
      </c>
      <c r="I637" s="45">
        <f t="shared" si="76"/>
        <v>13.362940999368002</v>
      </c>
      <c r="J637" s="40">
        <v>13.100922548400002</v>
      </c>
      <c r="K637" s="39">
        <f t="shared" si="71"/>
        <v>13.897458639342723</v>
      </c>
      <c r="L637" s="52">
        <f t="shared" si="72"/>
        <v>0</v>
      </c>
      <c r="M637" s="57">
        <f t="shared" si="77"/>
        <v>16.399001194424411</v>
      </c>
      <c r="N637" s="61">
        <f t="shared" si="74"/>
        <v>0</v>
      </c>
      <c r="O637" s="71">
        <v>17.940140848573051</v>
      </c>
      <c r="P637" s="67">
        <f t="shared" si="75"/>
        <v>0</v>
      </c>
    </row>
    <row r="638" spans="1:16" ht="18.75">
      <c r="A638" s="13">
        <v>557900</v>
      </c>
      <c r="B638" s="14" t="s">
        <v>675</v>
      </c>
      <c r="C638" s="15" t="s">
        <v>1382</v>
      </c>
      <c r="D638" s="16" t="s">
        <v>698</v>
      </c>
      <c r="E638" s="14">
        <v>15</v>
      </c>
      <c r="F638" s="14" t="s">
        <v>1139</v>
      </c>
      <c r="G638" s="17">
        <v>1.3</v>
      </c>
      <c r="H638" s="12">
        <v>0</v>
      </c>
      <c r="I638" s="45">
        <f t="shared" si="76"/>
        <v>9.230072649048001</v>
      </c>
      <c r="J638" s="40">
        <v>9.049090832400001</v>
      </c>
      <c r="K638" s="39">
        <f t="shared" si="71"/>
        <v>9.5992755550099211</v>
      </c>
      <c r="L638" s="52">
        <f t="shared" si="72"/>
        <v>0</v>
      </c>
      <c r="M638" s="57">
        <f t="shared" si="77"/>
        <v>11.327145154911706</v>
      </c>
      <c r="N638" s="61">
        <f t="shared" si="74"/>
        <v>0</v>
      </c>
      <c r="O638" s="71">
        <v>12.386267551578239</v>
      </c>
      <c r="P638" s="67">
        <f t="shared" si="75"/>
        <v>0</v>
      </c>
    </row>
    <row r="639" spans="1:16" ht="18.75">
      <c r="A639" s="13">
        <v>557910</v>
      </c>
      <c r="B639" s="14" t="s">
        <v>675</v>
      </c>
      <c r="C639" s="15" t="s">
        <v>1383</v>
      </c>
      <c r="D639" s="16" t="s">
        <v>699</v>
      </c>
      <c r="E639" s="14">
        <v>10</v>
      </c>
      <c r="F639" s="14" t="s">
        <v>1139</v>
      </c>
      <c r="G639" s="17">
        <v>1.95</v>
      </c>
      <c r="H639" s="12">
        <v>0</v>
      </c>
      <c r="I639" s="45">
        <f t="shared" si="76"/>
        <v>13.833628783710001</v>
      </c>
      <c r="J639" s="40">
        <v>13.562381160500001</v>
      </c>
      <c r="K639" s="39">
        <f t="shared" si="71"/>
        <v>14.386973935058402</v>
      </c>
      <c r="L639" s="52">
        <f t="shared" si="72"/>
        <v>0</v>
      </c>
      <c r="M639" s="57">
        <f t="shared" si="77"/>
        <v>16.976629243368912</v>
      </c>
      <c r="N639" s="61">
        <f t="shared" si="74"/>
        <v>0</v>
      </c>
      <c r="O639" s="71">
        <v>18.572730428950738</v>
      </c>
      <c r="P639" s="67">
        <f t="shared" si="75"/>
        <v>0</v>
      </c>
    </row>
    <row r="640" spans="1:16" ht="18.75">
      <c r="A640" s="13">
        <v>557950</v>
      </c>
      <c r="B640" s="14" t="s">
        <v>675</v>
      </c>
      <c r="C640" s="15" t="s">
        <v>1384</v>
      </c>
      <c r="D640" s="16" t="s">
        <v>700</v>
      </c>
      <c r="E640" s="14">
        <v>15</v>
      </c>
      <c r="F640" s="14" t="s">
        <v>1139</v>
      </c>
      <c r="G640" s="17">
        <v>1.2</v>
      </c>
      <c r="H640" s="12">
        <v>0</v>
      </c>
      <c r="I640" s="45">
        <f t="shared" si="76"/>
        <v>11.181704925588004</v>
      </c>
      <c r="J640" s="40">
        <v>10.962455809400003</v>
      </c>
      <c r="K640" s="39">
        <f t="shared" si="71"/>
        <v>11.628973122611525</v>
      </c>
      <c r="L640" s="52">
        <f t="shared" si="72"/>
        <v>0</v>
      </c>
      <c r="M640" s="57">
        <f t="shared" si="77"/>
        <v>13.722188284681598</v>
      </c>
      <c r="N640" s="61">
        <f t="shared" si="74"/>
        <v>0</v>
      </c>
      <c r="O640" s="71">
        <v>15.012394702366521</v>
      </c>
      <c r="P640" s="67">
        <f t="shared" si="75"/>
        <v>0</v>
      </c>
    </row>
    <row r="641" spans="1:16" ht="18.75">
      <c r="A641" s="13">
        <v>557960</v>
      </c>
      <c r="B641" s="14" t="s">
        <v>675</v>
      </c>
      <c r="C641" s="15" t="s">
        <v>1385</v>
      </c>
      <c r="D641" s="16" t="s">
        <v>701</v>
      </c>
      <c r="E641" s="14">
        <v>10</v>
      </c>
      <c r="F641" s="14" t="s">
        <v>1139</v>
      </c>
      <c r="G641" s="17">
        <v>1.81</v>
      </c>
      <c r="H641" s="12">
        <v>0</v>
      </c>
      <c r="I641" s="45">
        <f t="shared" si="76"/>
        <v>15.039048719220002</v>
      </c>
      <c r="J641" s="40">
        <v>14.744165411000001</v>
      </c>
      <c r="K641" s="39">
        <f t="shared" si="71"/>
        <v>15.640610667988803</v>
      </c>
      <c r="L641" s="52">
        <f t="shared" si="72"/>
        <v>0</v>
      </c>
      <c r="M641" s="57">
        <f t="shared" si="77"/>
        <v>18.455920588226785</v>
      </c>
      <c r="N641" s="61">
        <f t="shared" si="74"/>
        <v>0</v>
      </c>
      <c r="O641" s="71">
        <v>20.193320397493149</v>
      </c>
      <c r="P641" s="67">
        <f t="shared" si="75"/>
        <v>0</v>
      </c>
    </row>
    <row r="642" spans="1:16" ht="18.75">
      <c r="A642" s="13">
        <v>557970</v>
      </c>
      <c r="B642" s="14" t="s">
        <v>399</v>
      </c>
      <c r="C642" s="15" t="s">
        <v>1386</v>
      </c>
      <c r="D642" s="16" t="s">
        <v>702</v>
      </c>
      <c r="E642" s="14">
        <v>50</v>
      </c>
      <c r="F642" s="14" t="s">
        <v>1139</v>
      </c>
      <c r="G642" s="17">
        <v>3.5999999999999997E-2</v>
      </c>
      <c r="H642" s="12">
        <v>0</v>
      </c>
      <c r="I642" s="45">
        <f t="shared" si="76"/>
        <v>1.7449888590240004</v>
      </c>
      <c r="J642" s="40">
        <v>1.7107733912000003</v>
      </c>
      <c r="K642" s="39">
        <f t="shared" si="71"/>
        <v>1.8147884133849603</v>
      </c>
      <c r="L642" s="52">
        <f t="shared" si="72"/>
        <v>0</v>
      </c>
      <c r="M642" s="57">
        <f t="shared" si="77"/>
        <v>2.1414503277942529</v>
      </c>
      <c r="N642" s="61">
        <f t="shared" si="74"/>
        <v>0</v>
      </c>
      <c r="O642" s="71">
        <v>2.3319064893613888</v>
      </c>
      <c r="P642" s="67">
        <f t="shared" si="75"/>
        <v>0</v>
      </c>
    </row>
    <row r="643" spans="1:16" ht="19.5" thickBot="1">
      <c r="A643" s="13">
        <v>557980</v>
      </c>
      <c r="B643" s="14" t="s">
        <v>399</v>
      </c>
      <c r="C643" s="15" t="s">
        <v>1387</v>
      </c>
      <c r="D643" s="16" t="s">
        <v>703</v>
      </c>
      <c r="E643" s="14">
        <v>50</v>
      </c>
      <c r="F643" s="14" t="s">
        <v>1139</v>
      </c>
      <c r="G643" s="17">
        <v>3.4000000000000002E-2</v>
      </c>
      <c r="H643" s="12">
        <v>0</v>
      </c>
      <c r="I643" s="45">
        <f t="shared" si="76"/>
        <v>1.7449888590240004</v>
      </c>
      <c r="J643" s="40">
        <v>1.7107733912000003</v>
      </c>
      <c r="K643" s="39">
        <f t="shared" si="71"/>
        <v>1.8147884133849603</v>
      </c>
      <c r="L643" s="52">
        <f t="shared" si="72"/>
        <v>0</v>
      </c>
      <c r="M643" s="57">
        <f t="shared" si="77"/>
        <v>2.1414503277942529</v>
      </c>
      <c r="N643" s="61">
        <f t="shared" si="74"/>
        <v>0</v>
      </c>
      <c r="O643" s="71">
        <v>2.3319064893613888</v>
      </c>
      <c r="P643" s="67">
        <f t="shared" si="75"/>
        <v>0</v>
      </c>
    </row>
    <row r="644" spans="1:16" ht="21" thickBot="1">
      <c r="A644" s="7" t="s">
        <v>704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6"/>
      <c r="P644" s="2"/>
    </row>
    <row r="645" spans="1:16" ht="18.75">
      <c r="A645" s="8">
        <v>558000</v>
      </c>
      <c r="B645" s="9" t="s">
        <v>675</v>
      </c>
      <c r="C645" s="10" t="s">
        <v>1388</v>
      </c>
      <c r="D645" s="11" t="s">
        <v>705</v>
      </c>
      <c r="E645" s="9">
        <v>15</v>
      </c>
      <c r="F645" s="9" t="s">
        <v>1139</v>
      </c>
      <c r="G645" s="12">
        <v>1.4</v>
      </c>
      <c r="H645" s="12">
        <v>0</v>
      </c>
      <c r="I645" s="45">
        <f>J645*1.02</f>
        <v>8.6331027762239998</v>
      </c>
      <c r="J645" s="40">
        <v>8.4638262512000004</v>
      </c>
      <c r="K645" s="39">
        <f t="shared" si="71"/>
        <v>8.9784268872729598</v>
      </c>
      <c r="L645" s="52">
        <f t="shared" si="72"/>
        <v>0</v>
      </c>
      <c r="M645" s="57">
        <f>K645*1.18</f>
        <v>10.594543726982092</v>
      </c>
      <c r="N645" s="61">
        <f t="shared" si="74"/>
        <v>0</v>
      </c>
      <c r="O645" s="71">
        <v>11.594778490251729</v>
      </c>
      <c r="P645" s="67">
        <f t="shared" si="75"/>
        <v>0</v>
      </c>
    </row>
    <row r="646" spans="1:16" ht="18.75">
      <c r="A646" s="13">
        <v>558010</v>
      </c>
      <c r="B646" s="14" t="s">
        <v>675</v>
      </c>
      <c r="C646" s="15" t="s">
        <v>1389</v>
      </c>
      <c r="D646" s="16" t="s">
        <v>706</v>
      </c>
      <c r="E646" s="14">
        <v>10</v>
      </c>
      <c r="F646" s="14" t="s">
        <v>1139</v>
      </c>
      <c r="G646" s="17">
        <v>2.1</v>
      </c>
      <c r="H646" s="12">
        <v>0</v>
      </c>
      <c r="I646" s="45">
        <f t="shared" ref="I646:I658" si="78">J646*1.02</f>
        <v>12.961134354198004</v>
      </c>
      <c r="J646" s="40">
        <v>12.706994464900003</v>
      </c>
      <c r="K646" s="39">
        <f t="shared" si="71"/>
        <v>13.479579728365925</v>
      </c>
      <c r="L646" s="52">
        <f t="shared" si="72"/>
        <v>0</v>
      </c>
      <c r="M646" s="57">
        <f t="shared" ref="M646:M648" si="79">K646*1.18</f>
        <v>15.905904079471791</v>
      </c>
      <c r="N646" s="61">
        <f t="shared" si="74"/>
        <v>0</v>
      </c>
      <c r="O646" s="71">
        <v>17.39576854625048</v>
      </c>
      <c r="P646" s="67">
        <f t="shared" si="75"/>
        <v>0</v>
      </c>
    </row>
    <row r="647" spans="1:16" ht="18.75">
      <c r="A647" s="13">
        <v>558050</v>
      </c>
      <c r="B647" s="14" t="s">
        <v>675</v>
      </c>
      <c r="C647" s="15" t="s">
        <v>1390</v>
      </c>
      <c r="D647" s="16" t="s">
        <v>707</v>
      </c>
      <c r="E647" s="14">
        <v>15</v>
      </c>
      <c r="F647" s="14" t="s">
        <v>1139</v>
      </c>
      <c r="G647" s="17">
        <v>1.3</v>
      </c>
      <c r="H647" s="12">
        <v>0</v>
      </c>
      <c r="I647" s="45">
        <f t="shared" si="78"/>
        <v>12.961134354198004</v>
      </c>
      <c r="J647" s="40">
        <v>12.706994464900003</v>
      </c>
      <c r="K647" s="39">
        <f t="shared" si="71"/>
        <v>13.479579728365925</v>
      </c>
      <c r="L647" s="52">
        <f t="shared" si="72"/>
        <v>0</v>
      </c>
      <c r="M647" s="57">
        <f t="shared" si="79"/>
        <v>15.905904079471791</v>
      </c>
      <c r="N647" s="61">
        <f t="shared" si="74"/>
        <v>0</v>
      </c>
      <c r="O647" s="71">
        <v>17.39576854625048</v>
      </c>
      <c r="P647" s="67">
        <f t="shared" si="75"/>
        <v>0</v>
      </c>
    </row>
    <row r="648" spans="1:16" ht="18.75">
      <c r="A648" s="13">
        <v>558060</v>
      </c>
      <c r="B648" s="14" t="s">
        <v>675</v>
      </c>
      <c r="C648" s="15" t="s">
        <v>1391</v>
      </c>
      <c r="D648" s="16" t="s">
        <v>708</v>
      </c>
      <c r="E648" s="14">
        <v>10</v>
      </c>
      <c r="F648" s="14" t="s">
        <v>1139</v>
      </c>
      <c r="G648" s="17">
        <v>1.96</v>
      </c>
      <c r="H648" s="12">
        <v>0</v>
      </c>
      <c r="I648" s="45">
        <f t="shared" si="78"/>
        <v>19.539283145123999</v>
      </c>
      <c r="J648" s="40">
        <v>19.156159946199999</v>
      </c>
      <c r="K648" s="39">
        <f t="shared" si="71"/>
        <v>20.32085447092896</v>
      </c>
      <c r="L648" s="52">
        <f t="shared" si="72"/>
        <v>0</v>
      </c>
      <c r="M648" s="57">
        <f t="shared" si="79"/>
        <v>23.978608275696171</v>
      </c>
      <c r="N648" s="61">
        <f t="shared" si="74"/>
        <v>0</v>
      </c>
      <c r="O648" s="71">
        <v>26.225235298416493</v>
      </c>
      <c r="P648" s="67">
        <f t="shared" si="75"/>
        <v>0</v>
      </c>
    </row>
    <row r="649" spans="1:16" ht="18.75">
      <c r="A649" s="13">
        <v>558070</v>
      </c>
      <c r="B649" s="14" t="s">
        <v>399</v>
      </c>
      <c r="C649" s="15" t="s">
        <v>1392</v>
      </c>
      <c r="D649" s="16" t="s">
        <v>709</v>
      </c>
      <c r="E649" s="14">
        <v>100</v>
      </c>
      <c r="F649" s="14" t="s">
        <v>1139</v>
      </c>
      <c r="G649" s="17">
        <v>4.0000000000000001E-3</v>
      </c>
      <c r="H649" s="12">
        <v>0</v>
      </c>
      <c r="I649" s="45">
        <f t="shared" si="78"/>
        <v>1.079137847028</v>
      </c>
      <c r="J649" s="40">
        <v>1.0579782814000001</v>
      </c>
      <c r="K649" s="39">
        <f t="shared" si="71"/>
        <v>1.12230336090912</v>
      </c>
      <c r="L649" s="52">
        <f t="shared" si="72"/>
        <v>0</v>
      </c>
      <c r="M649" s="57">
        <f>K649*1.12</f>
        <v>1.2569797642182146</v>
      </c>
      <c r="N649" s="61">
        <f t="shared" si="74"/>
        <v>0</v>
      </c>
      <c r="O649" s="71">
        <v>1.3654769649191552</v>
      </c>
      <c r="P649" s="67">
        <f t="shared" si="75"/>
        <v>0</v>
      </c>
    </row>
    <row r="650" spans="1:16" ht="18.75">
      <c r="A650" s="13">
        <v>558080</v>
      </c>
      <c r="B650" s="14" t="s">
        <v>399</v>
      </c>
      <c r="C650" s="15" t="s">
        <v>1393</v>
      </c>
      <c r="D650" s="16" t="s">
        <v>710</v>
      </c>
      <c r="E650" s="14">
        <v>100</v>
      </c>
      <c r="F650" s="14" t="s">
        <v>1139</v>
      </c>
      <c r="G650" s="17">
        <v>4.0000000000000001E-3</v>
      </c>
      <c r="H650" s="12">
        <v>0</v>
      </c>
      <c r="I650" s="45">
        <f t="shared" si="78"/>
        <v>1.079137847028</v>
      </c>
      <c r="J650" s="40">
        <v>1.0579782814000001</v>
      </c>
      <c r="K650" s="39">
        <f t="shared" si="71"/>
        <v>1.12230336090912</v>
      </c>
      <c r="L650" s="52">
        <f t="shared" si="72"/>
        <v>0</v>
      </c>
      <c r="M650" s="57">
        <f t="shared" ref="M650:M658" si="80">K650*1.12</f>
        <v>1.2569797642182146</v>
      </c>
      <c r="N650" s="61">
        <f t="shared" si="74"/>
        <v>0</v>
      </c>
      <c r="O650" s="71">
        <v>1.3654769649191552</v>
      </c>
      <c r="P650" s="67">
        <f t="shared" si="75"/>
        <v>0</v>
      </c>
    </row>
    <row r="651" spans="1:16" ht="18.75">
      <c r="A651" s="13">
        <v>558310</v>
      </c>
      <c r="B651" s="14" t="s">
        <v>414</v>
      </c>
      <c r="C651" s="15" t="s">
        <v>1394</v>
      </c>
      <c r="D651" s="16" t="s">
        <v>711</v>
      </c>
      <c r="E651" s="14">
        <v>100</v>
      </c>
      <c r="F651" s="14" t="s">
        <v>1139</v>
      </c>
      <c r="G651" s="17">
        <v>1.2E-2</v>
      </c>
      <c r="H651" s="12">
        <v>0</v>
      </c>
      <c r="I651" s="45">
        <f t="shared" si="78"/>
        <v>0.53956892351399999</v>
      </c>
      <c r="J651" s="40">
        <v>0.52898914070000003</v>
      </c>
      <c r="K651" s="39">
        <f t="shared" si="71"/>
        <v>0.56115168045455999</v>
      </c>
      <c r="L651" s="52">
        <f t="shared" si="72"/>
        <v>0</v>
      </c>
      <c r="M651" s="57">
        <f t="shared" si="80"/>
        <v>0.62848988210910728</v>
      </c>
      <c r="N651" s="61">
        <f t="shared" si="74"/>
        <v>0</v>
      </c>
      <c r="O651" s="71">
        <v>0.68831185782659454</v>
      </c>
      <c r="P651" s="67">
        <f t="shared" si="75"/>
        <v>0</v>
      </c>
    </row>
    <row r="652" spans="1:16" ht="18.75">
      <c r="A652" s="13">
        <v>558340</v>
      </c>
      <c r="B652" s="14" t="s">
        <v>414</v>
      </c>
      <c r="C652" s="15" t="s">
        <v>1395</v>
      </c>
      <c r="D652" s="16" t="s">
        <v>712</v>
      </c>
      <c r="E652" s="14">
        <v>100</v>
      </c>
      <c r="F652" s="14" t="s">
        <v>1139</v>
      </c>
      <c r="G652" s="17">
        <v>2.8000000000000001E-2</v>
      </c>
      <c r="H652" s="12">
        <v>0</v>
      </c>
      <c r="I652" s="45">
        <f t="shared" si="78"/>
        <v>0.92989537882200002</v>
      </c>
      <c r="J652" s="40">
        <v>0.91166213610000002</v>
      </c>
      <c r="K652" s="39">
        <f t="shared" si="71"/>
        <v>0.96709119397488008</v>
      </c>
      <c r="L652" s="52">
        <f t="shared" si="72"/>
        <v>0</v>
      </c>
      <c r="M652" s="57">
        <f t="shared" si="80"/>
        <v>1.0831421372518657</v>
      </c>
      <c r="N652" s="61">
        <f t="shared" si="74"/>
        <v>0</v>
      </c>
      <c r="O652" s="71">
        <v>1.1758703576254279</v>
      </c>
      <c r="P652" s="67">
        <f t="shared" si="75"/>
        <v>0</v>
      </c>
    </row>
    <row r="653" spans="1:16" ht="18.75">
      <c r="A653" s="13">
        <v>558370</v>
      </c>
      <c r="B653" s="14" t="s">
        <v>414</v>
      </c>
      <c r="C653" s="15" t="s">
        <v>1396</v>
      </c>
      <c r="D653" s="16" t="s">
        <v>713</v>
      </c>
      <c r="E653" s="14">
        <v>100</v>
      </c>
      <c r="F653" s="14" t="s">
        <v>1139</v>
      </c>
      <c r="G653" s="17">
        <v>5.1999999999999998E-2</v>
      </c>
      <c r="H653" s="12">
        <v>0</v>
      </c>
      <c r="I653" s="45">
        <f t="shared" si="78"/>
        <v>1.4350237327500002</v>
      </c>
      <c r="J653" s="40">
        <v>1.4068860125000002</v>
      </c>
      <c r="K653" s="39">
        <f t="shared" si="71"/>
        <v>1.4924246820600002</v>
      </c>
      <c r="L653" s="52">
        <f t="shared" si="72"/>
        <v>0</v>
      </c>
      <c r="M653" s="57">
        <f t="shared" si="80"/>
        <v>1.6715156439072003</v>
      </c>
      <c r="N653" s="61">
        <f t="shared" si="74"/>
        <v>0</v>
      </c>
      <c r="O653" s="71">
        <v>1.8112543517378425</v>
      </c>
      <c r="P653" s="67">
        <f t="shared" si="75"/>
        <v>0</v>
      </c>
    </row>
    <row r="654" spans="1:16" ht="18.75">
      <c r="A654" s="13">
        <v>558410</v>
      </c>
      <c r="B654" s="14" t="s">
        <v>414</v>
      </c>
      <c r="C654" s="15" t="s">
        <v>1397</v>
      </c>
      <c r="D654" s="16" t="s">
        <v>714</v>
      </c>
      <c r="E654" s="14">
        <v>100</v>
      </c>
      <c r="F654" s="14" t="s">
        <v>1139</v>
      </c>
      <c r="G654" s="17">
        <v>6.2E-2</v>
      </c>
      <c r="H654" s="12">
        <v>0</v>
      </c>
      <c r="I654" s="45">
        <f t="shared" si="78"/>
        <v>1.8023898083340004</v>
      </c>
      <c r="J654" s="40">
        <v>1.7670488317000004</v>
      </c>
      <c r="K654" s="39">
        <f t="shared" si="71"/>
        <v>1.8744854006673606</v>
      </c>
      <c r="L654" s="52">
        <f t="shared" si="72"/>
        <v>0</v>
      </c>
      <c r="M654" s="57">
        <f t="shared" si="80"/>
        <v>2.099423648747444</v>
      </c>
      <c r="N654" s="61">
        <f t="shared" si="74"/>
        <v>0</v>
      </c>
      <c r="O654" s="71">
        <v>2.2813922362627195</v>
      </c>
      <c r="P654" s="67">
        <f t="shared" si="75"/>
        <v>0</v>
      </c>
    </row>
    <row r="655" spans="1:16" ht="18.75">
      <c r="A655" s="13">
        <v>558440</v>
      </c>
      <c r="B655" s="14" t="s">
        <v>414</v>
      </c>
      <c r="C655" s="15" t="s">
        <v>1398</v>
      </c>
      <c r="D655" s="16" t="s">
        <v>715</v>
      </c>
      <c r="E655" s="14">
        <v>100</v>
      </c>
      <c r="F655" s="14" t="s">
        <v>1139</v>
      </c>
      <c r="G655" s="17">
        <v>8.1000000000000003E-2</v>
      </c>
      <c r="H655" s="12">
        <v>0</v>
      </c>
      <c r="I655" s="45">
        <f t="shared" si="78"/>
        <v>1.9631124664020003</v>
      </c>
      <c r="J655" s="40">
        <v>1.9246200651000003</v>
      </c>
      <c r="K655" s="39">
        <f t="shared" si="71"/>
        <v>2.0416369650580806</v>
      </c>
      <c r="L655" s="52">
        <f t="shared" si="72"/>
        <v>0</v>
      </c>
      <c r="M655" s="57">
        <f t="shared" si="80"/>
        <v>2.2866334008650506</v>
      </c>
      <c r="N655" s="61">
        <f t="shared" si="74"/>
        <v>0</v>
      </c>
      <c r="O655" s="71">
        <v>2.4893072003466017</v>
      </c>
      <c r="P655" s="67">
        <f t="shared" si="75"/>
        <v>0</v>
      </c>
    </row>
    <row r="656" spans="1:16" ht="18.75">
      <c r="A656" s="13">
        <v>558460</v>
      </c>
      <c r="B656" s="14" t="s">
        <v>414</v>
      </c>
      <c r="C656" s="15" t="s">
        <v>1399</v>
      </c>
      <c r="D656" s="16" t="s">
        <v>716</v>
      </c>
      <c r="E656" s="14">
        <v>100</v>
      </c>
      <c r="F656" s="14" t="s">
        <v>1139</v>
      </c>
      <c r="G656" s="17">
        <v>0.09</v>
      </c>
      <c r="H656" s="12">
        <v>0</v>
      </c>
      <c r="I656" s="45">
        <f t="shared" si="78"/>
        <v>2.0779143650220004</v>
      </c>
      <c r="J656" s="40">
        <v>2.0371709461000003</v>
      </c>
      <c r="K656" s="39">
        <f t="shared" si="71"/>
        <v>2.1610309396228806</v>
      </c>
      <c r="L656" s="52">
        <f t="shared" si="72"/>
        <v>0</v>
      </c>
      <c r="M656" s="57">
        <f t="shared" si="80"/>
        <v>2.4203546523776267</v>
      </c>
      <c r="N656" s="61">
        <f t="shared" si="74"/>
        <v>0</v>
      </c>
      <c r="O656" s="71">
        <v>2.6262645956039012</v>
      </c>
      <c r="P656" s="67">
        <f t="shared" si="75"/>
        <v>0</v>
      </c>
    </row>
    <row r="657" spans="1:16" ht="18.75">
      <c r="A657" s="13">
        <v>558480</v>
      </c>
      <c r="B657" s="14" t="s">
        <v>414</v>
      </c>
      <c r="C657" s="15" t="s">
        <v>1400</v>
      </c>
      <c r="D657" s="16" t="s">
        <v>717</v>
      </c>
      <c r="E657" s="14">
        <v>100</v>
      </c>
      <c r="F657" s="14" t="s">
        <v>1139</v>
      </c>
      <c r="G657" s="17">
        <v>9.7000000000000003E-2</v>
      </c>
      <c r="H657" s="12">
        <v>0</v>
      </c>
      <c r="I657" s="45">
        <f t="shared" si="78"/>
        <v>2.3304785419860008</v>
      </c>
      <c r="J657" s="40">
        <v>2.2847828843000006</v>
      </c>
      <c r="K657" s="39">
        <f t="shared" si="71"/>
        <v>2.4236976836654409</v>
      </c>
      <c r="L657" s="52">
        <f t="shared" si="72"/>
        <v>0</v>
      </c>
      <c r="M657" s="57">
        <f t="shared" si="80"/>
        <v>2.7145414057052939</v>
      </c>
      <c r="N657" s="61">
        <f t="shared" si="74"/>
        <v>0</v>
      </c>
      <c r="O657" s="71">
        <v>2.9450686143128819</v>
      </c>
      <c r="P657" s="67">
        <f t="shared" si="75"/>
        <v>0</v>
      </c>
    </row>
    <row r="658" spans="1:16" ht="18.75">
      <c r="A658" s="13">
        <v>558490</v>
      </c>
      <c r="B658" s="14" t="s">
        <v>414</v>
      </c>
      <c r="C658" s="15" t="s">
        <v>1401</v>
      </c>
      <c r="D658" s="16" t="s">
        <v>718</v>
      </c>
      <c r="E658" s="14">
        <v>100</v>
      </c>
      <c r="F658" s="14" t="s">
        <v>1139</v>
      </c>
      <c r="G658" s="17">
        <v>0.15</v>
      </c>
      <c r="H658" s="12">
        <v>0</v>
      </c>
      <c r="I658" s="45">
        <f t="shared" si="78"/>
        <v>2.6978446175699999</v>
      </c>
      <c r="J658" s="40">
        <v>2.6449457034999999</v>
      </c>
      <c r="K658" s="39">
        <f t="shared" si="71"/>
        <v>2.8057584022727999</v>
      </c>
      <c r="L658" s="52">
        <f t="shared" si="72"/>
        <v>0</v>
      </c>
      <c r="M658" s="57">
        <f t="shared" si="80"/>
        <v>3.1424494105455363</v>
      </c>
      <c r="N658" s="61">
        <f t="shared" si="74"/>
        <v>0</v>
      </c>
      <c r="O658" s="71">
        <v>3.4152028956661615</v>
      </c>
      <c r="P658" s="67">
        <f t="shared" si="75"/>
        <v>0</v>
      </c>
    </row>
    <row r="659" spans="1:16" ht="18.75">
      <c r="A659" s="13">
        <v>558584</v>
      </c>
      <c r="B659" s="14" t="s">
        <v>719</v>
      </c>
      <c r="C659" s="15" t="s">
        <v>1402</v>
      </c>
      <c r="D659" s="16" t="s">
        <v>720</v>
      </c>
      <c r="E659" s="14">
        <v>12</v>
      </c>
      <c r="F659" s="14" t="s">
        <v>1139</v>
      </c>
      <c r="G659" s="17">
        <v>7.0999999999999994E-2</v>
      </c>
      <c r="H659" s="12">
        <v>0.63900000000000001</v>
      </c>
      <c r="I659" s="40">
        <v>9.8673248100000013</v>
      </c>
      <c r="J659" s="40">
        <v>9.8673248100000013</v>
      </c>
      <c r="K659" s="39">
        <f t="shared" si="71"/>
        <v>10.262017802400001</v>
      </c>
      <c r="L659" s="52">
        <f t="shared" si="72"/>
        <v>4.3579800000000004</v>
      </c>
      <c r="M659" s="57">
        <f t="shared" si="73"/>
        <v>10.980359048568001</v>
      </c>
      <c r="N659" s="61">
        <f t="shared" si="74"/>
        <v>4.3579800000000004</v>
      </c>
      <c r="O659" s="71">
        <v>11.562641273615988</v>
      </c>
      <c r="P659" s="67">
        <f t="shared" si="75"/>
        <v>5.8532400000000004</v>
      </c>
    </row>
    <row r="660" spans="1:16" ht="18.75">
      <c r="A660" s="13">
        <v>558586</v>
      </c>
      <c r="B660" s="14" t="s">
        <v>719</v>
      </c>
      <c r="C660" s="15" t="s">
        <v>1403</v>
      </c>
      <c r="D660" s="16" t="s">
        <v>721</v>
      </c>
      <c r="E660" s="14">
        <v>12</v>
      </c>
      <c r="F660" s="14" t="s">
        <v>1139</v>
      </c>
      <c r="G660" s="17">
        <v>0.1</v>
      </c>
      <c r="H660" s="12">
        <v>0.9</v>
      </c>
      <c r="I660" s="40">
        <v>11.963175196</v>
      </c>
      <c r="J660" s="40">
        <v>11.963175196</v>
      </c>
      <c r="K660" s="39">
        <f t="shared" si="71"/>
        <v>12.44170220384</v>
      </c>
      <c r="L660" s="52">
        <f t="shared" si="72"/>
        <v>6.1380000000000008</v>
      </c>
      <c r="M660" s="57">
        <f t="shared" si="73"/>
        <v>13.312621358108801</v>
      </c>
      <c r="N660" s="61">
        <f t="shared" si="74"/>
        <v>6.1380000000000008</v>
      </c>
      <c r="O660" s="71">
        <v>14.021277755889823</v>
      </c>
      <c r="P660" s="67">
        <f t="shared" si="75"/>
        <v>8.2439999999999998</v>
      </c>
    </row>
    <row r="661" spans="1:16" ht="18.75">
      <c r="A661" s="13">
        <v>558587</v>
      </c>
      <c r="B661" s="14" t="s">
        <v>719</v>
      </c>
      <c r="C661" s="15" t="s">
        <v>1404</v>
      </c>
      <c r="D661" s="16" t="s">
        <v>722</v>
      </c>
      <c r="E661" s="14">
        <v>12</v>
      </c>
      <c r="F661" s="14" t="s">
        <v>1139</v>
      </c>
      <c r="G661" s="17">
        <v>0.11</v>
      </c>
      <c r="H661" s="12">
        <v>0.99</v>
      </c>
      <c r="I661" s="40">
        <v>12.758680451999998</v>
      </c>
      <c r="J661" s="40">
        <v>12.758680451999998</v>
      </c>
      <c r="K661" s="39">
        <f t="shared" si="71"/>
        <v>13.269027670079998</v>
      </c>
      <c r="L661" s="52">
        <f t="shared" si="72"/>
        <v>6.7518000000000002</v>
      </c>
      <c r="M661" s="57">
        <f t="shared" si="73"/>
        <v>14.197859606985599</v>
      </c>
      <c r="N661" s="61">
        <f t="shared" si="74"/>
        <v>6.7518000000000002</v>
      </c>
      <c r="O661" s="71">
        <v>14.951914486124108</v>
      </c>
      <c r="P661" s="67">
        <f t="shared" si="75"/>
        <v>9.0684000000000005</v>
      </c>
    </row>
    <row r="662" spans="1:16" ht="18.75">
      <c r="A662" s="13">
        <v>558588</v>
      </c>
      <c r="B662" s="14" t="s">
        <v>719</v>
      </c>
      <c r="C662" s="15" t="s">
        <v>1405</v>
      </c>
      <c r="D662" s="16" t="s">
        <v>723</v>
      </c>
      <c r="E662" s="14">
        <v>12</v>
      </c>
      <c r="F662" s="14" t="s">
        <v>1139</v>
      </c>
      <c r="G662" s="17">
        <v>0.128</v>
      </c>
      <c r="H662" s="12">
        <v>0.115</v>
      </c>
      <c r="I662" s="40">
        <v>14.380287320000001</v>
      </c>
      <c r="J662" s="40">
        <v>14.380287320000001</v>
      </c>
      <c r="K662" s="39">
        <f t="shared" si="71"/>
        <v>14.955498812800002</v>
      </c>
      <c r="L662" s="52">
        <f t="shared" si="72"/>
        <v>0.78430000000000011</v>
      </c>
      <c r="M662" s="57">
        <f t="shared" si="73"/>
        <v>16.002383729696003</v>
      </c>
      <c r="N662" s="61">
        <f t="shared" si="74"/>
        <v>0.78430000000000011</v>
      </c>
      <c r="O662" s="71">
        <v>16.857083660686243</v>
      </c>
      <c r="P662" s="67">
        <f t="shared" si="75"/>
        <v>1.0534000000000001</v>
      </c>
    </row>
    <row r="663" spans="1:16" ht="18.75">
      <c r="A663" s="13">
        <v>558589</v>
      </c>
      <c r="B663" s="14" t="s">
        <v>719</v>
      </c>
      <c r="C663" s="15" t="s">
        <v>1406</v>
      </c>
      <c r="D663" s="16" t="s">
        <v>724</v>
      </c>
      <c r="E663" s="14">
        <v>12</v>
      </c>
      <c r="F663" s="14" t="s">
        <v>1139</v>
      </c>
      <c r="G663" s="17">
        <v>0.14799999999999999</v>
      </c>
      <c r="H663" s="12">
        <v>0.13300000000000001</v>
      </c>
      <c r="I663" s="40">
        <v>16.919784868000004</v>
      </c>
      <c r="J663" s="40">
        <v>16.919784868000004</v>
      </c>
      <c r="K663" s="39">
        <f t="shared" si="71"/>
        <v>17.596576262720006</v>
      </c>
      <c r="L663" s="52">
        <f t="shared" si="72"/>
        <v>0.90706000000000009</v>
      </c>
      <c r="M663" s="57">
        <f t="shared" si="73"/>
        <v>18.828336601110408</v>
      </c>
      <c r="N663" s="61">
        <f t="shared" si="74"/>
        <v>0.90706000000000009</v>
      </c>
      <c r="O663" s="71">
        <v>19.832095410351329</v>
      </c>
      <c r="P663" s="67">
        <f t="shared" si="75"/>
        <v>1.21828</v>
      </c>
    </row>
    <row r="664" spans="1:16" ht="18.75">
      <c r="A664" s="13">
        <v>558591</v>
      </c>
      <c r="B664" s="14" t="s">
        <v>719</v>
      </c>
      <c r="C664" s="15" t="s">
        <v>1407</v>
      </c>
      <c r="D664" s="16" t="s">
        <v>725</v>
      </c>
      <c r="E664" s="14">
        <v>12</v>
      </c>
      <c r="F664" s="14" t="s">
        <v>1139</v>
      </c>
      <c r="G664" s="17">
        <v>0.16700000000000001</v>
      </c>
      <c r="H664" s="12">
        <v>0.15</v>
      </c>
      <c r="I664" s="40">
        <v>18.633180803999998</v>
      </c>
      <c r="J664" s="40">
        <v>18.633180803999998</v>
      </c>
      <c r="K664" s="39">
        <f t="shared" si="71"/>
        <v>19.37850803616</v>
      </c>
      <c r="L664" s="52">
        <f t="shared" si="72"/>
        <v>1.0229999999999999</v>
      </c>
      <c r="M664" s="57">
        <f t="shared" si="73"/>
        <v>20.7350035986912</v>
      </c>
      <c r="N664" s="61">
        <f t="shared" si="74"/>
        <v>1.0229999999999999</v>
      </c>
      <c r="O664" s="71">
        <v>21.843791114057471</v>
      </c>
      <c r="P664" s="67">
        <f t="shared" si="75"/>
        <v>1.3739999999999999</v>
      </c>
    </row>
    <row r="665" spans="1:16" ht="18.75">
      <c r="A665" s="13">
        <v>558592</v>
      </c>
      <c r="B665" s="14" t="s">
        <v>719</v>
      </c>
      <c r="C665" s="15" t="s">
        <v>1408</v>
      </c>
      <c r="D665" s="16" t="s">
        <v>726</v>
      </c>
      <c r="E665" s="14">
        <v>12</v>
      </c>
      <c r="F665" s="14" t="s">
        <v>1139</v>
      </c>
      <c r="G665" s="17">
        <v>0.185</v>
      </c>
      <c r="H665" s="12">
        <v>0.16600000000000001</v>
      </c>
      <c r="I665" s="40">
        <v>20.57604941</v>
      </c>
      <c r="J665" s="40">
        <v>20.57604941</v>
      </c>
      <c r="K665" s="39">
        <f t="shared" si="71"/>
        <v>21.399091386399999</v>
      </c>
      <c r="L665" s="52">
        <f t="shared" si="72"/>
        <v>1.13212</v>
      </c>
      <c r="M665" s="57">
        <f t="shared" si="73"/>
        <v>22.897027783447999</v>
      </c>
      <c r="N665" s="61">
        <f t="shared" si="74"/>
        <v>1.13212</v>
      </c>
      <c r="O665" s="71">
        <v>24.109350298346907</v>
      </c>
      <c r="P665" s="67">
        <f t="shared" si="75"/>
        <v>1.5205600000000001</v>
      </c>
    </row>
    <row r="666" spans="1:16" ht="18.75">
      <c r="A666" s="13">
        <v>558593</v>
      </c>
      <c r="B666" s="14" t="s">
        <v>719</v>
      </c>
      <c r="C666" s="15" t="s">
        <v>1409</v>
      </c>
      <c r="D666" s="16" t="s">
        <v>727</v>
      </c>
      <c r="E666" s="14">
        <v>12</v>
      </c>
      <c r="F666" s="14" t="s">
        <v>1139</v>
      </c>
      <c r="G666" s="17">
        <v>0.20499999999999999</v>
      </c>
      <c r="H666" s="12">
        <v>0.185</v>
      </c>
      <c r="I666" s="40">
        <v>22.717794329999997</v>
      </c>
      <c r="J666" s="40">
        <v>22.717794329999997</v>
      </c>
      <c r="K666" s="39">
        <f t="shared" si="71"/>
        <v>23.626506103199997</v>
      </c>
      <c r="L666" s="52">
        <f t="shared" si="72"/>
        <v>1.2617</v>
      </c>
      <c r="M666" s="57">
        <f t="shared" si="73"/>
        <v>25.280361530423999</v>
      </c>
      <c r="N666" s="61">
        <f t="shared" si="74"/>
        <v>1.2617</v>
      </c>
      <c r="O666" s="71">
        <v>26.62089361604648</v>
      </c>
      <c r="P666" s="67">
        <f t="shared" si="75"/>
        <v>1.6946000000000001</v>
      </c>
    </row>
    <row r="667" spans="1:16" ht="18.75">
      <c r="A667" s="13">
        <v>558594</v>
      </c>
      <c r="B667" s="14" t="s">
        <v>719</v>
      </c>
      <c r="C667" s="15" t="s">
        <v>1410</v>
      </c>
      <c r="D667" s="16" t="s">
        <v>728</v>
      </c>
      <c r="E667" s="14">
        <v>12</v>
      </c>
      <c r="F667" s="14" t="s">
        <v>1139</v>
      </c>
      <c r="G667" s="17">
        <v>0.224</v>
      </c>
      <c r="H667" s="12">
        <v>0.20200000000000001</v>
      </c>
      <c r="I667" s="40">
        <v>24.630066580000001</v>
      </c>
      <c r="J667" s="40">
        <v>24.630066580000001</v>
      </c>
      <c r="K667" s="39">
        <f t="shared" si="71"/>
        <v>25.615269243200004</v>
      </c>
      <c r="L667" s="52">
        <f t="shared" si="72"/>
        <v>1.3776400000000002</v>
      </c>
      <c r="M667" s="57">
        <f t="shared" si="73"/>
        <v>27.408338090224007</v>
      </c>
      <c r="N667" s="61">
        <f t="shared" si="74"/>
        <v>1.3776400000000002</v>
      </c>
      <c r="O667" s="71">
        <v>28.860730388440395</v>
      </c>
      <c r="P667" s="67">
        <f t="shared" si="75"/>
        <v>1.8503200000000002</v>
      </c>
    </row>
    <row r="668" spans="1:16" ht="18.75">
      <c r="A668" s="13">
        <v>558595</v>
      </c>
      <c r="B668" s="14" t="s">
        <v>719</v>
      </c>
      <c r="C668" s="15" t="s">
        <v>1411</v>
      </c>
      <c r="D668" s="16" t="s">
        <v>729</v>
      </c>
      <c r="E668" s="14">
        <v>12</v>
      </c>
      <c r="F668" s="14" t="s">
        <v>1139</v>
      </c>
      <c r="G668" s="17">
        <v>0.24199999999999999</v>
      </c>
      <c r="H668" s="12">
        <v>0.218</v>
      </c>
      <c r="I668" s="40">
        <v>26.695320610000007</v>
      </c>
      <c r="J668" s="40">
        <v>26.695320610000007</v>
      </c>
      <c r="K668" s="39">
        <f t="shared" si="71"/>
        <v>27.763133434400007</v>
      </c>
      <c r="L668" s="52">
        <f t="shared" si="72"/>
        <v>1.4867600000000001</v>
      </c>
      <c r="M668" s="57">
        <f t="shared" si="73"/>
        <v>29.70655277480801</v>
      </c>
      <c r="N668" s="61">
        <f t="shared" si="74"/>
        <v>1.4867600000000001</v>
      </c>
      <c r="O668" s="71">
        <v>31.274420768238144</v>
      </c>
      <c r="P668" s="67">
        <f t="shared" si="75"/>
        <v>1.99688</v>
      </c>
    </row>
    <row r="669" spans="1:16" ht="18.75">
      <c r="A669" s="13">
        <v>558600</v>
      </c>
      <c r="B669" s="14" t="s">
        <v>223</v>
      </c>
      <c r="C669" s="15" t="s">
        <v>1412</v>
      </c>
      <c r="D669" s="16" t="s">
        <v>730</v>
      </c>
      <c r="E669" s="14">
        <v>1</v>
      </c>
      <c r="F669" s="14" t="s">
        <v>1139</v>
      </c>
      <c r="G669" s="17">
        <v>9.5</v>
      </c>
      <c r="H669" s="12">
        <v>0</v>
      </c>
      <c r="I669" s="45">
        <f>J669*1.02</f>
        <v>1190.5301292589863</v>
      </c>
      <c r="J669" s="40">
        <v>1167.1864012343003</v>
      </c>
      <c r="K669" s="39">
        <f t="shared" si="71"/>
        <v>1238.1513344293458</v>
      </c>
      <c r="L669" s="52">
        <f t="shared" si="72"/>
        <v>0</v>
      </c>
      <c r="M669" s="57">
        <f>K669*1.12</f>
        <v>1386.7294945608674</v>
      </c>
      <c r="N669" s="61">
        <f t="shared" si="74"/>
        <v>0</v>
      </c>
      <c r="O669" s="71">
        <v>1896.4880514869812</v>
      </c>
      <c r="P669" s="67">
        <f t="shared" si="75"/>
        <v>0</v>
      </c>
    </row>
    <row r="670" spans="1:16" ht="18.75">
      <c r="A670" s="13">
        <v>558610</v>
      </c>
      <c r="B670" s="14" t="s">
        <v>223</v>
      </c>
      <c r="C670" s="15" t="s">
        <v>1413</v>
      </c>
      <c r="D670" s="16" t="s">
        <v>731</v>
      </c>
      <c r="E670" s="14">
        <v>1</v>
      </c>
      <c r="F670" s="14" t="s">
        <v>1139</v>
      </c>
      <c r="G670" s="17">
        <v>0.65300000000000002</v>
      </c>
      <c r="H670" s="12">
        <v>0</v>
      </c>
      <c r="I670" s="45">
        <f t="shared" ref="I670:I683" si="81">J670*1.02</f>
        <v>267.97059175880401</v>
      </c>
      <c r="J670" s="40">
        <v>262.71626643019999</v>
      </c>
      <c r="K670" s="39">
        <f t="shared" si="71"/>
        <v>278.68941542915616</v>
      </c>
      <c r="L670" s="52">
        <f t="shared" si="72"/>
        <v>0</v>
      </c>
      <c r="M670" s="57">
        <f t="shared" ref="M670:M683" si="82">K670*1.12</f>
        <v>312.13214528065492</v>
      </c>
      <c r="N670" s="61">
        <f t="shared" si="74"/>
        <v>0</v>
      </c>
      <c r="O670" s="71">
        <v>426.86695831654106</v>
      </c>
      <c r="P670" s="67">
        <f t="shared" si="75"/>
        <v>0</v>
      </c>
    </row>
    <row r="671" spans="1:16" ht="18.75">
      <c r="A671" s="13">
        <v>558620</v>
      </c>
      <c r="B671" s="14" t="s">
        <v>223</v>
      </c>
      <c r="C671" s="15" t="s">
        <v>1414</v>
      </c>
      <c r="D671" s="16" t="s">
        <v>732</v>
      </c>
      <c r="E671" s="14">
        <v>1</v>
      </c>
      <c r="F671" s="14" t="s">
        <v>1139</v>
      </c>
      <c r="G671" s="17">
        <v>0.67800000000000005</v>
      </c>
      <c r="H671" s="12">
        <v>0</v>
      </c>
      <c r="I671" s="45">
        <f t="shared" si="81"/>
        <v>295.28196344050201</v>
      </c>
      <c r="J671" s="40">
        <v>289.4921210201</v>
      </c>
      <c r="K671" s="39">
        <f t="shared" si="71"/>
        <v>307.09324197812208</v>
      </c>
      <c r="L671" s="52">
        <f t="shared" si="72"/>
        <v>0</v>
      </c>
      <c r="M671" s="57">
        <f t="shared" si="82"/>
        <v>343.94443101549678</v>
      </c>
      <c r="N671" s="61">
        <f t="shared" si="74"/>
        <v>0</v>
      </c>
      <c r="O671" s="71">
        <v>470.37991664768697</v>
      </c>
      <c r="P671" s="67">
        <f t="shared" si="75"/>
        <v>0</v>
      </c>
    </row>
    <row r="672" spans="1:16" ht="18.75">
      <c r="A672" s="13">
        <v>558630</v>
      </c>
      <c r="B672" s="14" t="s">
        <v>223</v>
      </c>
      <c r="C672" s="15" t="s">
        <v>1415</v>
      </c>
      <c r="D672" s="16" t="s">
        <v>733</v>
      </c>
      <c r="E672" s="14">
        <v>1</v>
      </c>
      <c r="F672" s="14" t="s">
        <v>1139</v>
      </c>
      <c r="G672" s="17">
        <v>0.71199999999999997</v>
      </c>
      <c r="H672" s="12">
        <v>0</v>
      </c>
      <c r="I672" s="45">
        <f t="shared" si="81"/>
        <v>308.26605817442407</v>
      </c>
      <c r="J672" s="40">
        <v>302.22162566120005</v>
      </c>
      <c r="K672" s="39">
        <f t="shared" ref="K672:K735" si="83">I672*1.04</f>
        <v>320.59670050140107</v>
      </c>
      <c r="L672" s="52">
        <f t="shared" ref="L672:L735" si="84">H672*6.82</f>
        <v>0</v>
      </c>
      <c r="M672" s="57">
        <f t="shared" si="82"/>
        <v>359.06830456156922</v>
      </c>
      <c r="N672" s="61">
        <f t="shared" ref="N672:N735" si="85">H672*6.82</f>
        <v>0</v>
      </c>
      <c r="O672" s="71">
        <v>491.06321403496901</v>
      </c>
      <c r="P672" s="67">
        <f t="shared" ref="P672:P735" si="86">H672*9.16</f>
        <v>0</v>
      </c>
    </row>
    <row r="673" spans="1:16" ht="18.75">
      <c r="A673" s="13">
        <v>558640</v>
      </c>
      <c r="B673" s="14" t="s">
        <v>223</v>
      </c>
      <c r="C673" s="15" t="s">
        <v>1416</v>
      </c>
      <c r="D673" s="16" t="s">
        <v>734</v>
      </c>
      <c r="E673" s="14">
        <v>1</v>
      </c>
      <c r="F673" s="14" t="s">
        <v>1139</v>
      </c>
      <c r="G673" s="17">
        <v>0.65300000000000002</v>
      </c>
      <c r="H673" s="12">
        <v>0</v>
      </c>
      <c r="I673" s="45">
        <f t="shared" si="81"/>
        <v>283.17036313609202</v>
      </c>
      <c r="J673" s="40">
        <v>277.61800307460004</v>
      </c>
      <c r="K673" s="39">
        <f t="shared" si="83"/>
        <v>294.49717766153572</v>
      </c>
      <c r="L673" s="52">
        <f t="shared" si="84"/>
        <v>0</v>
      </c>
      <c r="M673" s="57">
        <f t="shared" si="82"/>
        <v>329.83683898092005</v>
      </c>
      <c r="N673" s="61">
        <f t="shared" si="85"/>
        <v>0</v>
      </c>
      <c r="O673" s="71">
        <v>451.0865978242802</v>
      </c>
      <c r="P673" s="67">
        <f t="shared" si="86"/>
        <v>0</v>
      </c>
    </row>
    <row r="674" spans="1:16" ht="18.75">
      <c r="A674" s="13">
        <v>558920</v>
      </c>
      <c r="B674" s="14" t="s">
        <v>223</v>
      </c>
      <c r="C674" s="15" t="s">
        <v>1417</v>
      </c>
      <c r="D674" s="16" t="s">
        <v>735</v>
      </c>
      <c r="E674" s="14">
        <v>1</v>
      </c>
      <c r="F674" s="14" t="s">
        <v>1139</v>
      </c>
      <c r="G674" s="17">
        <v>7</v>
      </c>
      <c r="H674" s="12">
        <v>0</v>
      </c>
      <c r="I674" s="45">
        <f t="shared" si="81"/>
        <v>1137.9393795011642</v>
      </c>
      <c r="J674" s="40">
        <v>1115.6268426482002</v>
      </c>
      <c r="K674" s="39">
        <f t="shared" si="83"/>
        <v>1183.4569546812108</v>
      </c>
      <c r="L674" s="52">
        <f t="shared" si="84"/>
        <v>0</v>
      </c>
      <c r="M674" s="57">
        <f t="shared" si="82"/>
        <v>1325.4717892429562</v>
      </c>
      <c r="N674" s="61">
        <f t="shared" si="85"/>
        <v>0</v>
      </c>
      <c r="O674" s="71">
        <v>1812.7145500759186</v>
      </c>
      <c r="P674" s="67">
        <f t="shared" si="86"/>
        <v>0</v>
      </c>
    </row>
    <row r="675" spans="1:16" ht="18.75">
      <c r="A675" s="13">
        <v>558930</v>
      </c>
      <c r="B675" s="14" t="s">
        <v>223</v>
      </c>
      <c r="C675" s="15" t="s">
        <v>1418</v>
      </c>
      <c r="D675" s="16" t="s">
        <v>736</v>
      </c>
      <c r="E675" s="14">
        <v>1</v>
      </c>
      <c r="F675" s="14" t="s">
        <v>1139</v>
      </c>
      <c r="G675" s="17">
        <v>20</v>
      </c>
      <c r="H675" s="12">
        <v>0</v>
      </c>
      <c r="I675" s="45">
        <f t="shared" si="81"/>
        <v>3417.2445850737604</v>
      </c>
      <c r="J675" s="40">
        <v>3350.2397892880003</v>
      </c>
      <c r="K675" s="39">
        <f t="shared" si="83"/>
        <v>3553.9343684767109</v>
      </c>
      <c r="L675" s="52">
        <f t="shared" si="84"/>
        <v>0</v>
      </c>
      <c r="M675" s="57">
        <f t="shared" si="82"/>
        <v>3980.4064926939168</v>
      </c>
      <c r="N675" s="61">
        <f t="shared" si="85"/>
        <v>0</v>
      </c>
      <c r="O675" s="71">
        <v>5443.6071497659923</v>
      </c>
      <c r="P675" s="67">
        <f t="shared" si="86"/>
        <v>0</v>
      </c>
    </row>
    <row r="676" spans="1:16" ht="18.75">
      <c r="A676" s="13">
        <v>558931</v>
      </c>
      <c r="B676" s="14" t="s">
        <v>223</v>
      </c>
      <c r="C676" s="15" t="s">
        <v>1419</v>
      </c>
      <c r="D676" s="16" t="s">
        <v>737</v>
      </c>
      <c r="E676" s="14">
        <v>1</v>
      </c>
      <c r="F676" s="14" t="s">
        <v>1139</v>
      </c>
      <c r="G676" s="17">
        <v>9</v>
      </c>
      <c r="H676" s="12">
        <v>0</v>
      </c>
      <c r="I676" s="45">
        <f t="shared" si="81"/>
        <v>1327.0230106870799</v>
      </c>
      <c r="J676" s="40">
        <v>1301.0029516539998</v>
      </c>
      <c r="K676" s="39">
        <f t="shared" si="83"/>
        <v>1380.1039311145632</v>
      </c>
      <c r="L676" s="52">
        <f t="shared" si="84"/>
        <v>0</v>
      </c>
      <c r="M676" s="57">
        <f t="shared" si="82"/>
        <v>1545.716402848311</v>
      </c>
      <c r="N676" s="61">
        <f t="shared" si="85"/>
        <v>0</v>
      </c>
      <c r="O676" s="71">
        <v>2113.9181128479349</v>
      </c>
      <c r="P676" s="67">
        <f t="shared" si="86"/>
        <v>0</v>
      </c>
    </row>
    <row r="677" spans="1:16" ht="18.75">
      <c r="A677" s="13">
        <v>558932</v>
      </c>
      <c r="B677" s="14" t="s">
        <v>223</v>
      </c>
      <c r="C677" s="15" t="s">
        <v>1420</v>
      </c>
      <c r="D677" s="16" t="s">
        <v>738</v>
      </c>
      <c r="E677" s="14">
        <v>1</v>
      </c>
      <c r="F677" s="14" t="s">
        <v>1139</v>
      </c>
      <c r="G677" s="17">
        <v>2.2000000000000002</v>
      </c>
      <c r="H677" s="12">
        <v>0</v>
      </c>
      <c r="I677" s="45">
        <f t="shared" si="81"/>
        <v>700.82880988427996</v>
      </c>
      <c r="J677" s="43">
        <v>687.08706851399995</v>
      </c>
      <c r="K677" s="39">
        <f t="shared" si="83"/>
        <v>728.86196227965115</v>
      </c>
      <c r="L677" s="52">
        <f t="shared" si="84"/>
        <v>0</v>
      </c>
      <c r="M677" s="57">
        <f t="shared" si="82"/>
        <v>816.32539775320936</v>
      </c>
      <c r="N677" s="61">
        <f t="shared" si="85"/>
        <v>0</v>
      </c>
      <c r="O677" s="71">
        <v>1116.4060346180238</v>
      </c>
      <c r="P677" s="67">
        <f t="shared" si="86"/>
        <v>0</v>
      </c>
    </row>
    <row r="678" spans="1:16" ht="18.75">
      <c r="A678" s="13">
        <v>558933</v>
      </c>
      <c r="B678" s="14" t="s">
        <v>223</v>
      </c>
      <c r="C678" s="15" t="s">
        <v>1421</v>
      </c>
      <c r="D678" s="16" t="s">
        <v>739</v>
      </c>
      <c r="E678" s="14">
        <v>1</v>
      </c>
      <c r="F678" s="14" t="s">
        <v>1139</v>
      </c>
      <c r="G678" s="17">
        <v>6.4</v>
      </c>
      <c r="H678" s="12">
        <v>0</v>
      </c>
      <c r="I678" s="45">
        <f t="shared" si="81"/>
        <v>374.45258501531993</v>
      </c>
      <c r="J678" s="43">
        <v>367.11037746599993</v>
      </c>
      <c r="K678" s="39">
        <f t="shared" si="83"/>
        <v>389.43068841593276</v>
      </c>
      <c r="L678" s="52">
        <f t="shared" si="84"/>
        <v>0</v>
      </c>
      <c r="M678" s="57">
        <f t="shared" si="82"/>
        <v>436.16237102584472</v>
      </c>
      <c r="N678" s="61">
        <f t="shared" si="85"/>
        <v>0</v>
      </c>
      <c r="O678" s="71">
        <v>596.49744753668369</v>
      </c>
      <c r="P678" s="67">
        <f t="shared" si="86"/>
        <v>0</v>
      </c>
    </row>
    <row r="679" spans="1:16" ht="18.75">
      <c r="A679" s="13">
        <v>558934</v>
      </c>
      <c r="B679" s="14" t="s">
        <v>223</v>
      </c>
      <c r="C679" s="15" t="s">
        <v>1422</v>
      </c>
      <c r="D679" s="16" t="s">
        <v>740</v>
      </c>
      <c r="E679" s="14">
        <v>2</v>
      </c>
      <c r="F679" s="14" t="s">
        <v>1139</v>
      </c>
      <c r="G679" s="17">
        <v>0.45</v>
      </c>
      <c r="H679" s="12">
        <v>0</v>
      </c>
      <c r="I679" s="45">
        <f t="shared" si="81"/>
        <v>653.20496984316014</v>
      </c>
      <c r="J679" s="43">
        <v>640.39702925800009</v>
      </c>
      <c r="K679" s="39">
        <f t="shared" si="83"/>
        <v>679.33316863688663</v>
      </c>
      <c r="L679" s="52">
        <f t="shared" si="84"/>
        <v>0</v>
      </c>
      <c r="M679" s="57">
        <f t="shared" si="82"/>
        <v>760.8531488733131</v>
      </c>
      <c r="N679" s="61">
        <f t="shared" si="85"/>
        <v>0</v>
      </c>
      <c r="O679" s="71">
        <v>1040.5407065598229</v>
      </c>
      <c r="P679" s="67">
        <f t="shared" si="86"/>
        <v>0</v>
      </c>
    </row>
    <row r="680" spans="1:16" ht="18.75">
      <c r="A680" s="13">
        <v>558935</v>
      </c>
      <c r="B680" s="14" t="s">
        <v>223</v>
      </c>
      <c r="C680" s="15" t="s">
        <v>1423</v>
      </c>
      <c r="D680" s="16" t="s">
        <v>741</v>
      </c>
      <c r="E680" s="14">
        <v>2</v>
      </c>
      <c r="F680" s="14" t="s">
        <v>1139</v>
      </c>
      <c r="G680" s="17">
        <v>0.53</v>
      </c>
      <c r="H680" s="12">
        <v>0</v>
      </c>
      <c r="I680" s="45">
        <f t="shared" si="81"/>
        <v>536.29874127564005</v>
      </c>
      <c r="J680" s="43">
        <v>525.78307968199999</v>
      </c>
      <c r="K680" s="39">
        <f t="shared" si="83"/>
        <v>557.7506909266657</v>
      </c>
      <c r="L680" s="52">
        <f t="shared" si="84"/>
        <v>0</v>
      </c>
      <c r="M680" s="57">
        <f t="shared" si="82"/>
        <v>624.68077383786567</v>
      </c>
      <c r="N680" s="61">
        <f t="shared" si="85"/>
        <v>0</v>
      </c>
      <c r="O680" s="71">
        <v>854.30969302040921</v>
      </c>
      <c r="P680" s="67">
        <f t="shared" si="86"/>
        <v>0</v>
      </c>
    </row>
    <row r="681" spans="1:16" ht="18.75">
      <c r="A681" s="13">
        <v>558940</v>
      </c>
      <c r="B681" s="14" t="s">
        <v>223</v>
      </c>
      <c r="C681" s="15" t="s">
        <v>742</v>
      </c>
      <c r="D681" s="16" t="s">
        <v>743</v>
      </c>
      <c r="E681" s="14">
        <v>1</v>
      </c>
      <c r="F681" s="14" t="s">
        <v>1139</v>
      </c>
      <c r="G681" s="17">
        <v>95</v>
      </c>
      <c r="H681" s="12">
        <v>0</v>
      </c>
      <c r="I681" s="45">
        <f t="shared" si="81"/>
        <v>8080.9323938187599</v>
      </c>
      <c r="J681" s="43">
        <v>7922.4827390379996</v>
      </c>
      <c r="K681" s="39">
        <f t="shared" si="83"/>
        <v>8404.1696895715104</v>
      </c>
      <c r="L681" s="52">
        <f t="shared" si="84"/>
        <v>0</v>
      </c>
      <c r="M681" s="57">
        <f t="shared" si="82"/>
        <v>9412.6700523200925</v>
      </c>
      <c r="N681" s="61">
        <f t="shared" si="85"/>
        <v>0</v>
      </c>
      <c r="O681" s="71">
        <v>12872.770101698687</v>
      </c>
      <c r="P681" s="67">
        <f t="shared" si="86"/>
        <v>0</v>
      </c>
    </row>
    <row r="682" spans="1:16" ht="18.75">
      <c r="A682" s="13">
        <v>558945</v>
      </c>
      <c r="B682" s="14" t="s">
        <v>223</v>
      </c>
      <c r="C682" s="15" t="s">
        <v>1424</v>
      </c>
      <c r="D682" s="16" t="s">
        <v>744</v>
      </c>
      <c r="E682" s="14">
        <v>1</v>
      </c>
      <c r="F682" s="14" t="s">
        <v>1139</v>
      </c>
      <c r="G682" s="17">
        <v>5.1100000000000003</v>
      </c>
      <c r="H682" s="12">
        <v>0</v>
      </c>
      <c r="I682" s="45">
        <f t="shared" si="81"/>
        <v>961.12149524664017</v>
      </c>
      <c r="J682" s="43">
        <v>942.27597573200012</v>
      </c>
      <c r="K682" s="39">
        <f t="shared" si="83"/>
        <v>999.56635505650581</v>
      </c>
      <c r="L682" s="52">
        <f t="shared" si="84"/>
        <v>0</v>
      </c>
      <c r="M682" s="57">
        <f t="shared" si="82"/>
        <v>1119.5143176632866</v>
      </c>
      <c r="N682" s="61">
        <f t="shared" si="85"/>
        <v>0</v>
      </c>
      <c r="O682" s="71">
        <v>1531.0435612500528</v>
      </c>
      <c r="P682" s="67">
        <f t="shared" si="86"/>
        <v>0</v>
      </c>
    </row>
    <row r="683" spans="1:16" ht="19.5" thickBot="1">
      <c r="A683" s="13">
        <v>558990</v>
      </c>
      <c r="B683" s="14" t="s">
        <v>223</v>
      </c>
      <c r="C683" s="15" t="s">
        <v>1425</v>
      </c>
      <c r="D683" s="16" t="s">
        <v>745</v>
      </c>
      <c r="E683" s="14">
        <v>1</v>
      </c>
      <c r="F683" s="14" t="s">
        <v>1139</v>
      </c>
      <c r="G683" s="17">
        <v>10</v>
      </c>
      <c r="H683" s="12">
        <v>0</v>
      </c>
      <c r="I683" s="45">
        <f t="shared" si="81"/>
        <v>2009.8942400896503</v>
      </c>
      <c r="J683" s="43">
        <v>1970.4845491075002</v>
      </c>
      <c r="K683" s="39">
        <f t="shared" si="83"/>
        <v>2090.2900096932362</v>
      </c>
      <c r="L683" s="52">
        <f t="shared" si="84"/>
        <v>0</v>
      </c>
      <c r="M683" s="57">
        <f t="shared" si="82"/>
        <v>2341.124810856425</v>
      </c>
      <c r="N683" s="61">
        <f t="shared" si="85"/>
        <v>0</v>
      </c>
      <c r="O683" s="71">
        <v>3201.7264437133495</v>
      </c>
      <c r="P683" s="67">
        <f t="shared" si="86"/>
        <v>0</v>
      </c>
    </row>
    <row r="684" spans="1:16" ht="21" thickBot="1">
      <c r="A684" s="7" t="s">
        <v>746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6"/>
      <c r="P684" s="2"/>
    </row>
    <row r="685" spans="1:16" ht="18.75">
      <c r="A685" s="8">
        <v>559010</v>
      </c>
      <c r="B685" s="9" t="s">
        <v>223</v>
      </c>
      <c r="C685" s="10" t="s">
        <v>1426</v>
      </c>
      <c r="D685" s="11" t="s">
        <v>747</v>
      </c>
      <c r="E685" s="9">
        <v>1</v>
      </c>
      <c r="F685" s="9" t="s">
        <v>1139</v>
      </c>
      <c r="G685" s="12">
        <v>9.1</v>
      </c>
      <c r="H685" s="12">
        <v>0</v>
      </c>
      <c r="I685" s="45">
        <f>J685*1.02</f>
        <v>6778.7191880050032</v>
      </c>
      <c r="J685" s="40">
        <v>6645.8031254951011</v>
      </c>
      <c r="K685" s="39">
        <f t="shared" si="83"/>
        <v>7049.8679555252038</v>
      </c>
      <c r="L685" s="52">
        <f t="shared" si="84"/>
        <v>0</v>
      </c>
      <c r="M685" s="57">
        <f>K685*1.12</f>
        <v>7895.8521101882288</v>
      </c>
      <c r="N685" s="61">
        <f t="shared" si="85"/>
        <v>0</v>
      </c>
      <c r="O685" s="71">
        <v>10798.362756332454</v>
      </c>
      <c r="P685" s="67">
        <f t="shared" si="86"/>
        <v>0</v>
      </c>
    </row>
    <row r="686" spans="1:16" ht="18.75">
      <c r="A686" s="13">
        <v>559020</v>
      </c>
      <c r="B686" s="14" t="s">
        <v>223</v>
      </c>
      <c r="C686" s="15" t="s">
        <v>1427</v>
      </c>
      <c r="D686" s="16" t="s">
        <v>748</v>
      </c>
      <c r="E686" s="14">
        <v>1</v>
      </c>
      <c r="F686" s="14" t="s">
        <v>1139</v>
      </c>
      <c r="G686" s="17">
        <v>1</v>
      </c>
      <c r="H686" s="12">
        <v>0</v>
      </c>
      <c r="I686" s="45">
        <f t="shared" ref="I686:I706" si="87">J686*1.02</f>
        <v>1000.09673982813</v>
      </c>
      <c r="J686" s="40">
        <v>980.48699983150004</v>
      </c>
      <c r="K686" s="39">
        <f t="shared" si="83"/>
        <v>1040.1006094212553</v>
      </c>
      <c r="L686" s="52">
        <f t="shared" si="84"/>
        <v>0</v>
      </c>
      <c r="M686" s="57">
        <f t="shared" ref="M686:M741" si="88">K686*1.12</f>
        <v>1164.912682551806</v>
      </c>
      <c r="N686" s="61">
        <f t="shared" si="85"/>
        <v>0</v>
      </c>
      <c r="O686" s="71">
        <v>1593.1363330355532</v>
      </c>
      <c r="P686" s="67">
        <f t="shared" si="86"/>
        <v>0</v>
      </c>
    </row>
    <row r="687" spans="1:16" ht="18.75">
      <c r="A687" s="13">
        <v>559040</v>
      </c>
      <c r="B687" s="14" t="s">
        <v>223</v>
      </c>
      <c r="C687" s="15" t="s">
        <v>1428</v>
      </c>
      <c r="D687" s="16" t="s">
        <v>749</v>
      </c>
      <c r="E687" s="14">
        <v>1</v>
      </c>
      <c r="F687" s="14" t="s">
        <v>1139</v>
      </c>
      <c r="G687" s="17">
        <v>1</v>
      </c>
      <c r="H687" s="12">
        <v>0</v>
      </c>
      <c r="I687" s="45">
        <f t="shared" si="87"/>
        <v>316.4743939257541</v>
      </c>
      <c r="J687" s="40">
        <v>310.2690136527001</v>
      </c>
      <c r="K687" s="39">
        <f t="shared" si="83"/>
        <v>329.13336968278429</v>
      </c>
      <c r="L687" s="52">
        <f t="shared" si="84"/>
        <v>0</v>
      </c>
      <c r="M687" s="57">
        <f t="shared" si="88"/>
        <v>368.62937404471842</v>
      </c>
      <c r="N687" s="61">
        <f t="shared" si="85"/>
        <v>0</v>
      </c>
      <c r="O687" s="71">
        <v>504.1296651607455</v>
      </c>
      <c r="P687" s="67">
        <f t="shared" si="86"/>
        <v>0</v>
      </c>
    </row>
    <row r="688" spans="1:16" ht="18.75">
      <c r="A688" s="13">
        <v>559050</v>
      </c>
      <c r="B688" s="14" t="s">
        <v>223</v>
      </c>
      <c r="C688" s="15" t="s">
        <v>1429</v>
      </c>
      <c r="D688" s="16" t="s">
        <v>750</v>
      </c>
      <c r="E688" s="14">
        <v>1</v>
      </c>
      <c r="F688" s="14" t="s">
        <v>1139</v>
      </c>
      <c r="G688" s="17">
        <v>6.2E-2</v>
      </c>
      <c r="H688" s="12">
        <v>0</v>
      </c>
      <c r="I688" s="45">
        <f t="shared" si="87"/>
        <v>55.449317033460005</v>
      </c>
      <c r="J688" s="40">
        <v>54.362075523000001</v>
      </c>
      <c r="K688" s="39">
        <f t="shared" si="83"/>
        <v>57.667289714798407</v>
      </c>
      <c r="L688" s="52">
        <f t="shared" si="84"/>
        <v>0</v>
      </c>
      <c r="M688" s="57">
        <f t="shared" si="88"/>
        <v>64.587364480574223</v>
      </c>
      <c r="N688" s="61">
        <f t="shared" si="85"/>
        <v>0</v>
      </c>
      <c r="O688" s="71">
        <v>88.337017876874341</v>
      </c>
      <c r="P688" s="67">
        <f t="shared" si="86"/>
        <v>0</v>
      </c>
    </row>
    <row r="689" spans="1:16" ht="18.75">
      <c r="A689" s="13">
        <v>559060</v>
      </c>
      <c r="B689" s="14" t="s">
        <v>223</v>
      </c>
      <c r="C689" s="15" t="s">
        <v>1430</v>
      </c>
      <c r="D689" s="16" t="s">
        <v>751</v>
      </c>
      <c r="E689" s="14">
        <v>1</v>
      </c>
      <c r="F689" s="14" t="s">
        <v>1139</v>
      </c>
      <c r="G689" s="17">
        <v>0.01</v>
      </c>
      <c r="H689" s="12">
        <v>0</v>
      </c>
      <c r="I689" s="45">
        <f t="shared" si="87"/>
        <v>37.528740658878</v>
      </c>
      <c r="J689" s="43">
        <v>36.792882998899998</v>
      </c>
      <c r="K689" s="39">
        <f t="shared" si="83"/>
        <v>39.029890285233122</v>
      </c>
      <c r="L689" s="52">
        <f t="shared" si="84"/>
        <v>0</v>
      </c>
      <c r="M689" s="57">
        <f t="shared" si="88"/>
        <v>43.713477119461103</v>
      </c>
      <c r="N689" s="61">
        <f t="shared" si="85"/>
        <v>0</v>
      </c>
      <c r="O689" s="71">
        <v>59.774401907462845</v>
      </c>
      <c r="P689" s="67">
        <f t="shared" si="86"/>
        <v>0</v>
      </c>
    </row>
    <row r="690" spans="1:16" ht="18.75">
      <c r="A690" s="13">
        <v>559120</v>
      </c>
      <c r="B690" s="14" t="s">
        <v>223</v>
      </c>
      <c r="C690" s="15" t="s">
        <v>1431</v>
      </c>
      <c r="D690" s="16" t="s">
        <v>752</v>
      </c>
      <c r="E690" s="14">
        <v>1</v>
      </c>
      <c r="F690" s="14" t="s">
        <v>1139</v>
      </c>
      <c r="G690" s="17">
        <v>0.45800000000000002</v>
      </c>
      <c r="H690" s="12">
        <v>0</v>
      </c>
      <c r="I690" s="45">
        <f t="shared" si="87"/>
        <v>305.52229279740607</v>
      </c>
      <c r="J690" s="40">
        <v>299.53165960530004</v>
      </c>
      <c r="K690" s="39">
        <f t="shared" si="83"/>
        <v>317.7431845093023</v>
      </c>
      <c r="L690" s="52">
        <f t="shared" si="84"/>
        <v>0</v>
      </c>
      <c r="M690" s="57">
        <f t="shared" si="88"/>
        <v>355.8723666504186</v>
      </c>
      <c r="N690" s="61">
        <f t="shared" si="85"/>
        <v>0</v>
      </c>
      <c r="O690" s="71">
        <v>486.68806236793421</v>
      </c>
      <c r="P690" s="67">
        <f t="shared" si="86"/>
        <v>0</v>
      </c>
    </row>
    <row r="691" spans="1:16" ht="18.75">
      <c r="A691" s="13">
        <v>559142</v>
      </c>
      <c r="B691" s="14" t="s">
        <v>223</v>
      </c>
      <c r="C691" s="15" t="s">
        <v>1432</v>
      </c>
      <c r="D691" s="16" t="s">
        <v>753</v>
      </c>
      <c r="E691" s="14">
        <v>1</v>
      </c>
      <c r="F691" s="14" t="s">
        <v>1139</v>
      </c>
      <c r="G691" s="17">
        <v>18</v>
      </c>
      <c r="H691" s="12">
        <v>0</v>
      </c>
      <c r="I691" s="45">
        <f t="shared" si="87"/>
        <v>3840.020187130242</v>
      </c>
      <c r="J691" s="40">
        <v>3764.7256736570998</v>
      </c>
      <c r="K691" s="39">
        <f t="shared" si="83"/>
        <v>3993.6209946154518</v>
      </c>
      <c r="L691" s="52">
        <f t="shared" si="84"/>
        <v>0</v>
      </c>
      <c r="M691" s="57">
        <f t="shared" si="88"/>
        <v>4472.8555139693062</v>
      </c>
      <c r="N691" s="61">
        <f t="shared" si="85"/>
        <v>0</v>
      </c>
      <c r="O691" s="71">
        <v>6117.083217615118</v>
      </c>
      <c r="P691" s="67">
        <f t="shared" si="86"/>
        <v>0</v>
      </c>
    </row>
    <row r="692" spans="1:16" ht="18.75">
      <c r="A692" s="13">
        <v>559143</v>
      </c>
      <c r="B692" s="14" t="s">
        <v>223</v>
      </c>
      <c r="C692" s="15" t="s">
        <v>1433</v>
      </c>
      <c r="D692" s="16" t="s">
        <v>754</v>
      </c>
      <c r="E692" s="14">
        <v>1</v>
      </c>
      <c r="F692" s="14" t="s">
        <v>1139</v>
      </c>
      <c r="G692" s="17">
        <v>8.3000000000000007</v>
      </c>
      <c r="H692" s="12">
        <v>0</v>
      </c>
      <c r="I692" s="45">
        <f t="shared" si="87"/>
        <v>2929.9740565796396</v>
      </c>
      <c r="J692" s="40">
        <v>2872.5235848819998</v>
      </c>
      <c r="K692" s="39">
        <f t="shared" si="83"/>
        <v>3047.1730188428255</v>
      </c>
      <c r="L692" s="52">
        <f t="shared" si="84"/>
        <v>0</v>
      </c>
      <c r="M692" s="57">
        <f t="shared" si="88"/>
        <v>3412.8337811039651</v>
      </c>
      <c r="N692" s="61">
        <f t="shared" si="85"/>
        <v>0</v>
      </c>
      <c r="O692" s="71">
        <v>4667.3950838997898</v>
      </c>
      <c r="P692" s="67">
        <f t="shared" si="86"/>
        <v>0</v>
      </c>
    </row>
    <row r="693" spans="1:16" ht="18.75">
      <c r="A693" s="13">
        <v>559144</v>
      </c>
      <c r="B693" s="14" t="s">
        <v>223</v>
      </c>
      <c r="C693" s="15" t="s">
        <v>1434</v>
      </c>
      <c r="D693" s="16" t="s">
        <v>755</v>
      </c>
      <c r="E693" s="14">
        <v>1</v>
      </c>
      <c r="F693" s="14" t="s">
        <v>1139</v>
      </c>
      <c r="G693" s="17">
        <v>1.1000000000000001</v>
      </c>
      <c r="H693" s="12">
        <v>0</v>
      </c>
      <c r="I693" s="45">
        <f t="shared" si="87"/>
        <v>413.05723123475991</v>
      </c>
      <c r="J693" s="40">
        <v>404.95806983799991</v>
      </c>
      <c r="K693" s="39">
        <f t="shared" si="83"/>
        <v>429.57952048415029</v>
      </c>
      <c r="L693" s="52">
        <f t="shared" si="84"/>
        <v>0</v>
      </c>
      <c r="M693" s="57">
        <f t="shared" si="88"/>
        <v>481.12906294224837</v>
      </c>
      <c r="N693" s="61">
        <f t="shared" si="85"/>
        <v>0</v>
      </c>
      <c r="O693" s="71">
        <v>657.98908124266381</v>
      </c>
      <c r="P693" s="67">
        <f t="shared" si="86"/>
        <v>0</v>
      </c>
    </row>
    <row r="694" spans="1:16" ht="18.75">
      <c r="A694" s="13">
        <v>559145</v>
      </c>
      <c r="B694" s="14" t="s">
        <v>223</v>
      </c>
      <c r="C694" s="15" t="s">
        <v>1435</v>
      </c>
      <c r="D694" s="16" t="s">
        <v>756</v>
      </c>
      <c r="E694" s="14">
        <v>1</v>
      </c>
      <c r="F694" s="14" t="s">
        <v>1139</v>
      </c>
      <c r="G694" s="17">
        <v>7</v>
      </c>
      <c r="H694" s="12">
        <v>0</v>
      </c>
      <c r="I694" s="45">
        <f t="shared" si="87"/>
        <v>1259.49162976002</v>
      </c>
      <c r="J694" s="40">
        <v>1234.795715451</v>
      </c>
      <c r="K694" s="39">
        <f t="shared" si="83"/>
        <v>1309.8712949504209</v>
      </c>
      <c r="L694" s="52">
        <f t="shared" si="84"/>
        <v>0</v>
      </c>
      <c r="M694" s="57">
        <f t="shared" si="88"/>
        <v>1467.0558503444715</v>
      </c>
      <c r="N694" s="61">
        <f t="shared" si="85"/>
        <v>0</v>
      </c>
      <c r="O694" s="71">
        <v>2006.3406859801407</v>
      </c>
      <c r="P694" s="67">
        <f t="shared" si="86"/>
        <v>0</v>
      </c>
    </row>
    <row r="695" spans="1:16" ht="18.75">
      <c r="A695" s="13">
        <v>559146</v>
      </c>
      <c r="B695" s="14" t="s">
        <v>223</v>
      </c>
      <c r="C695" s="15" t="s">
        <v>1436</v>
      </c>
      <c r="D695" s="16" t="s">
        <v>757</v>
      </c>
      <c r="E695" s="14">
        <v>1</v>
      </c>
      <c r="F695" s="14" t="s">
        <v>1139</v>
      </c>
      <c r="G695" s="17">
        <v>3.5</v>
      </c>
      <c r="H695" s="12">
        <v>0</v>
      </c>
      <c r="I695" s="45">
        <f t="shared" si="87"/>
        <v>1176.6161391462422</v>
      </c>
      <c r="J695" s="40">
        <v>1153.5452344571002</v>
      </c>
      <c r="K695" s="39">
        <f t="shared" si="83"/>
        <v>1223.680784712092</v>
      </c>
      <c r="L695" s="52">
        <f t="shared" si="84"/>
        <v>0</v>
      </c>
      <c r="M695" s="57">
        <f t="shared" si="88"/>
        <v>1370.5224788775431</v>
      </c>
      <c r="N695" s="61">
        <f t="shared" si="85"/>
        <v>0</v>
      </c>
      <c r="O695" s="71">
        <v>1874.3262980639968</v>
      </c>
      <c r="P695" s="67">
        <f t="shared" si="86"/>
        <v>0</v>
      </c>
    </row>
    <row r="696" spans="1:16" ht="18.75">
      <c r="A696" s="13">
        <v>559147</v>
      </c>
      <c r="B696" s="14" t="s">
        <v>223</v>
      </c>
      <c r="C696" s="15" t="s">
        <v>1437</v>
      </c>
      <c r="D696" s="16" t="s">
        <v>758</v>
      </c>
      <c r="E696" s="14">
        <v>1</v>
      </c>
      <c r="F696" s="14" t="s">
        <v>1139</v>
      </c>
      <c r="G696" s="17">
        <v>0.45800000000000002</v>
      </c>
      <c r="H696" s="12">
        <v>0</v>
      </c>
      <c r="I696" s="45">
        <f t="shared" si="87"/>
        <v>310.49120876087994</v>
      </c>
      <c r="J696" s="40">
        <v>304.40314584399994</v>
      </c>
      <c r="K696" s="39">
        <f t="shared" si="83"/>
        <v>322.91085711131512</v>
      </c>
      <c r="L696" s="52">
        <f t="shared" si="84"/>
        <v>0</v>
      </c>
      <c r="M696" s="57">
        <f t="shared" si="88"/>
        <v>361.66015996467297</v>
      </c>
      <c r="N696" s="61">
        <f t="shared" si="85"/>
        <v>0</v>
      </c>
      <c r="O696" s="71">
        <v>494.60063643764909</v>
      </c>
      <c r="P696" s="67">
        <f t="shared" si="86"/>
        <v>0</v>
      </c>
    </row>
    <row r="697" spans="1:16" ht="18.75">
      <c r="A697" s="13">
        <v>559148</v>
      </c>
      <c r="B697" s="14" t="s">
        <v>223</v>
      </c>
      <c r="C697" s="15" t="s">
        <v>1438</v>
      </c>
      <c r="D697" s="16" t="s">
        <v>759</v>
      </c>
      <c r="E697" s="14">
        <v>1</v>
      </c>
      <c r="F697" s="14" t="s">
        <v>1139</v>
      </c>
      <c r="G697" s="17">
        <v>2.5</v>
      </c>
      <c r="H697" s="12">
        <v>0</v>
      </c>
      <c r="I697" s="45">
        <f t="shared" si="87"/>
        <v>251.34727683862803</v>
      </c>
      <c r="J697" s="40">
        <v>246.41889886140004</v>
      </c>
      <c r="K697" s="39">
        <f t="shared" si="83"/>
        <v>261.40116791217315</v>
      </c>
      <c r="L697" s="52">
        <f t="shared" si="84"/>
        <v>0</v>
      </c>
      <c r="M697" s="57">
        <f t="shared" si="88"/>
        <v>292.76930806163398</v>
      </c>
      <c r="N697" s="61">
        <f t="shared" si="85"/>
        <v>0</v>
      </c>
      <c r="O697" s="71">
        <v>400.39209010099921</v>
      </c>
      <c r="P697" s="67">
        <f t="shared" si="86"/>
        <v>0</v>
      </c>
    </row>
    <row r="698" spans="1:16" ht="18.75">
      <c r="A698" s="13">
        <v>559149</v>
      </c>
      <c r="B698" s="14" t="s">
        <v>223</v>
      </c>
      <c r="C698" s="15" t="s">
        <v>1439</v>
      </c>
      <c r="D698" s="16" t="s">
        <v>760</v>
      </c>
      <c r="E698" s="14">
        <v>1</v>
      </c>
      <c r="F698" s="14" t="s">
        <v>1139</v>
      </c>
      <c r="G698" s="17">
        <v>35</v>
      </c>
      <c r="H698" s="12">
        <v>0</v>
      </c>
      <c r="I698" s="45">
        <f t="shared" si="87"/>
        <v>4651.8303330317103</v>
      </c>
      <c r="J698" s="40">
        <v>4560.6179735605001</v>
      </c>
      <c r="K698" s="39">
        <f t="shared" si="83"/>
        <v>4837.903546352979</v>
      </c>
      <c r="L698" s="52">
        <f t="shared" si="84"/>
        <v>0</v>
      </c>
      <c r="M698" s="57">
        <f t="shared" si="88"/>
        <v>5418.4519719153368</v>
      </c>
      <c r="N698" s="61">
        <f t="shared" si="85"/>
        <v>0</v>
      </c>
      <c r="O698" s="71">
        <v>7410.2692623089415</v>
      </c>
      <c r="P698" s="67">
        <f t="shared" si="86"/>
        <v>0</v>
      </c>
    </row>
    <row r="699" spans="1:16" ht="18.75">
      <c r="A699" s="13">
        <v>559151</v>
      </c>
      <c r="B699" s="14" t="s">
        <v>223</v>
      </c>
      <c r="C699" s="15" t="s">
        <v>1440</v>
      </c>
      <c r="D699" s="16" t="s">
        <v>761</v>
      </c>
      <c r="E699" s="14">
        <v>1</v>
      </c>
      <c r="F699" s="14" t="s">
        <v>1139</v>
      </c>
      <c r="G699" s="17">
        <v>29</v>
      </c>
      <c r="H699" s="12">
        <v>0</v>
      </c>
      <c r="I699" s="45">
        <f t="shared" si="87"/>
        <v>6396.7617911063999</v>
      </c>
      <c r="J699" s="43">
        <v>6271.3350893199995</v>
      </c>
      <c r="K699" s="39">
        <f t="shared" si="83"/>
        <v>6652.6322627506561</v>
      </c>
      <c r="L699" s="52">
        <f t="shared" si="84"/>
        <v>0</v>
      </c>
      <c r="M699" s="57">
        <f t="shared" si="88"/>
        <v>7450.9481342807358</v>
      </c>
      <c r="N699" s="61">
        <f t="shared" si="85"/>
        <v>0</v>
      </c>
      <c r="O699" s="71">
        <v>10189.909339542868</v>
      </c>
      <c r="P699" s="67">
        <f t="shared" si="86"/>
        <v>0</v>
      </c>
    </row>
    <row r="700" spans="1:16" ht="18.75">
      <c r="A700" s="13">
        <v>559152</v>
      </c>
      <c r="B700" s="14" t="s">
        <v>223</v>
      </c>
      <c r="C700" s="15" t="s">
        <v>1441</v>
      </c>
      <c r="D700" s="16" t="s">
        <v>762</v>
      </c>
      <c r="E700" s="14">
        <v>1</v>
      </c>
      <c r="F700" s="14" t="s">
        <v>1139</v>
      </c>
      <c r="G700" s="17">
        <v>15.1</v>
      </c>
      <c r="H700" s="12">
        <v>0</v>
      </c>
      <c r="I700" s="45">
        <f t="shared" si="87"/>
        <v>1392.3731555403599</v>
      </c>
      <c r="J700" s="40">
        <v>1365.0717211179999</v>
      </c>
      <c r="K700" s="39">
        <f t="shared" si="83"/>
        <v>1448.0680817619743</v>
      </c>
      <c r="L700" s="52">
        <f t="shared" si="84"/>
        <v>0</v>
      </c>
      <c r="M700" s="57">
        <f t="shared" si="88"/>
        <v>1621.8362515734113</v>
      </c>
      <c r="N700" s="61">
        <f t="shared" si="85"/>
        <v>0</v>
      </c>
      <c r="O700" s="71">
        <v>2218.0233316802946</v>
      </c>
      <c r="P700" s="67">
        <f t="shared" si="86"/>
        <v>0</v>
      </c>
    </row>
    <row r="701" spans="1:16" ht="18.75">
      <c r="A701" s="13">
        <v>559153</v>
      </c>
      <c r="B701" s="14" t="s">
        <v>223</v>
      </c>
      <c r="C701" s="15" t="s">
        <v>1442</v>
      </c>
      <c r="D701" s="16" t="s">
        <v>763</v>
      </c>
      <c r="E701" s="14">
        <v>1</v>
      </c>
      <c r="F701" s="14" t="s">
        <v>1139</v>
      </c>
      <c r="G701" s="17">
        <v>0.15</v>
      </c>
      <c r="H701" s="12">
        <v>0</v>
      </c>
      <c r="I701" s="45">
        <f t="shared" si="87"/>
        <v>122.94503135124</v>
      </c>
      <c r="J701" s="40">
        <v>120.53434446200001</v>
      </c>
      <c r="K701" s="39">
        <f t="shared" si="83"/>
        <v>127.86283260528961</v>
      </c>
      <c r="L701" s="52">
        <f t="shared" si="84"/>
        <v>0</v>
      </c>
      <c r="M701" s="57">
        <f t="shared" si="88"/>
        <v>143.20637251792436</v>
      </c>
      <c r="N701" s="61">
        <f t="shared" si="85"/>
        <v>0</v>
      </c>
      <c r="O701" s="71">
        <v>195.8439289791485</v>
      </c>
      <c r="P701" s="67">
        <f t="shared" si="86"/>
        <v>0</v>
      </c>
    </row>
    <row r="702" spans="1:16" ht="18.75">
      <c r="A702" s="13">
        <v>559154</v>
      </c>
      <c r="B702" s="14" t="s">
        <v>223</v>
      </c>
      <c r="C702" s="15" t="s">
        <v>1443</v>
      </c>
      <c r="D702" s="16" t="s">
        <v>764</v>
      </c>
      <c r="E702" s="14">
        <v>1</v>
      </c>
      <c r="F702" s="14" t="s">
        <v>1139</v>
      </c>
      <c r="G702" s="17">
        <v>0.15</v>
      </c>
      <c r="H702" s="12">
        <v>0</v>
      </c>
      <c r="I702" s="45">
        <f t="shared" si="87"/>
        <v>122.94503135124</v>
      </c>
      <c r="J702" s="40">
        <v>120.53434446200001</v>
      </c>
      <c r="K702" s="39">
        <f t="shared" si="83"/>
        <v>127.86283260528961</v>
      </c>
      <c r="L702" s="52">
        <f t="shared" si="84"/>
        <v>0</v>
      </c>
      <c r="M702" s="57">
        <f t="shared" si="88"/>
        <v>143.20637251792436</v>
      </c>
      <c r="N702" s="61">
        <f t="shared" si="85"/>
        <v>0</v>
      </c>
      <c r="O702" s="71">
        <v>195.8439289791485</v>
      </c>
      <c r="P702" s="67">
        <f t="shared" si="86"/>
        <v>0</v>
      </c>
    </row>
    <row r="703" spans="1:16" ht="18.75">
      <c r="A703" s="13">
        <v>559155</v>
      </c>
      <c r="B703" s="14" t="s">
        <v>223</v>
      </c>
      <c r="C703" s="15" t="s">
        <v>1444</v>
      </c>
      <c r="D703" s="16" t="s">
        <v>765</v>
      </c>
      <c r="E703" s="14">
        <v>1</v>
      </c>
      <c r="F703" s="14" t="s">
        <v>1139</v>
      </c>
      <c r="G703" s="17">
        <v>0.15</v>
      </c>
      <c r="H703" s="12">
        <v>0</v>
      </c>
      <c r="I703" s="45">
        <f t="shared" si="87"/>
        <v>122.94503135124</v>
      </c>
      <c r="J703" s="40">
        <v>120.53434446200001</v>
      </c>
      <c r="K703" s="39">
        <f t="shared" si="83"/>
        <v>127.86283260528961</v>
      </c>
      <c r="L703" s="52">
        <f t="shared" si="84"/>
        <v>0</v>
      </c>
      <c r="M703" s="57">
        <f t="shared" si="88"/>
        <v>143.20637251792436</v>
      </c>
      <c r="N703" s="61">
        <f t="shared" si="85"/>
        <v>0</v>
      </c>
      <c r="O703" s="71">
        <v>195.8439289791485</v>
      </c>
      <c r="P703" s="67">
        <f t="shared" si="86"/>
        <v>0</v>
      </c>
    </row>
    <row r="704" spans="1:16" ht="18.75">
      <c r="A704" s="13">
        <v>559156</v>
      </c>
      <c r="B704" s="14" t="s">
        <v>223</v>
      </c>
      <c r="C704" s="15" t="s">
        <v>1445</v>
      </c>
      <c r="D704" s="16" t="s">
        <v>766</v>
      </c>
      <c r="E704" s="14">
        <v>1</v>
      </c>
      <c r="F704" s="14" t="s">
        <v>1139</v>
      </c>
      <c r="G704" s="17">
        <v>0.15</v>
      </c>
      <c r="H704" s="12">
        <v>0</v>
      </c>
      <c r="I704" s="45">
        <f t="shared" si="87"/>
        <v>122.94503135124</v>
      </c>
      <c r="J704" s="40">
        <v>120.53434446200001</v>
      </c>
      <c r="K704" s="39">
        <f t="shared" si="83"/>
        <v>127.86283260528961</v>
      </c>
      <c r="L704" s="52">
        <f t="shared" si="84"/>
        <v>0</v>
      </c>
      <c r="M704" s="57">
        <f t="shared" si="88"/>
        <v>143.20637251792436</v>
      </c>
      <c r="N704" s="61">
        <f t="shared" si="85"/>
        <v>0</v>
      </c>
      <c r="O704" s="71">
        <v>195.8439289791485</v>
      </c>
      <c r="P704" s="67">
        <f t="shared" si="86"/>
        <v>0</v>
      </c>
    </row>
    <row r="705" spans="1:16" ht="18.75">
      <c r="A705" s="13">
        <v>559580</v>
      </c>
      <c r="B705" s="14" t="s">
        <v>223</v>
      </c>
      <c r="C705" s="15" t="s">
        <v>1446</v>
      </c>
      <c r="D705" s="16" t="s">
        <v>767</v>
      </c>
      <c r="E705" s="14">
        <v>1</v>
      </c>
      <c r="F705" s="14" t="s">
        <v>1139</v>
      </c>
      <c r="G705" s="17">
        <v>0.03</v>
      </c>
      <c r="H705" s="12">
        <v>0</v>
      </c>
      <c r="I705" s="45">
        <f t="shared" si="87"/>
        <v>25.107175228194006</v>
      </c>
      <c r="J705" s="40">
        <v>24.614877674700004</v>
      </c>
      <c r="K705" s="39">
        <f t="shared" si="83"/>
        <v>26.111462237321767</v>
      </c>
      <c r="L705" s="52">
        <f t="shared" si="84"/>
        <v>0</v>
      </c>
      <c r="M705" s="57">
        <f t="shared" si="88"/>
        <v>29.244837705800382</v>
      </c>
      <c r="N705" s="61">
        <f t="shared" si="85"/>
        <v>0</v>
      </c>
      <c r="O705" s="71">
        <v>40.000112787464886</v>
      </c>
      <c r="P705" s="67">
        <f t="shared" si="86"/>
        <v>0</v>
      </c>
    </row>
    <row r="706" spans="1:16" ht="19.5" thickBot="1">
      <c r="A706" s="13">
        <v>559590</v>
      </c>
      <c r="B706" s="14" t="s">
        <v>223</v>
      </c>
      <c r="C706" s="15" t="s">
        <v>1447</v>
      </c>
      <c r="D706" s="16" t="s">
        <v>768</v>
      </c>
      <c r="E706" s="14">
        <v>1</v>
      </c>
      <c r="F706" s="14" t="s">
        <v>1139</v>
      </c>
      <c r="G706" s="17">
        <v>0.45</v>
      </c>
      <c r="H706" s="12">
        <v>0</v>
      </c>
      <c r="I706" s="45">
        <f t="shared" si="87"/>
        <v>574.43426012489419</v>
      </c>
      <c r="J706" s="40">
        <v>563.17084325970018</v>
      </c>
      <c r="K706" s="39">
        <f t="shared" si="83"/>
        <v>597.41163052988998</v>
      </c>
      <c r="L706" s="52">
        <f t="shared" si="84"/>
        <v>0</v>
      </c>
      <c r="M706" s="57">
        <f t="shared" si="88"/>
        <v>669.10102619347686</v>
      </c>
      <c r="N706" s="61">
        <f t="shared" si="85"/>
        <v>0</v>
      </c>
      <c r="O706" s="71">
        <v>915.06846391739884</v>
      </c>
      <c r="P706" s="67">
        <f t="shared" si="86"/>
        <v>0</v>
      </c>
    </row>
    <row r="707" spans="1:16" ht="21" thickBot="1">
      <c r="A707" s="7" t="s">
        <v>769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6"/>
      <c r="P707" s="2"/>
    </row>
    <row r="708" spans="1:16" ht="18.75">
      <c r="A708" s="8">
        <v>560500</v>
      </c>
      <c r="B708" s="9" t="s">
        <v>399</v>
      </c>
      <c r="C708" s="10" t="s">
        <v>1448</v>
      </c>
      <c r="D708" s="11" t="s">
        <v>770</v>
      </c>
      <c r="E708" s="9">
        <v>100</v>
      </c>
      <c r="F708" s="9" t="s">
        <v>1139</v>
      </c>
      <c r="G708" s="12">
        <v>0.02</v>
      </c>
      <c r="H708" s="12">
        <v>0</v>
      </c>
      <c r="I708" s="45">
        <f>J708*1.02</f>
        <v>0.95285575854600013</v>
      </c>
      <c r="J708" s="40">
        <v>0.93417231230000009</v>
      </c>
      <c r="K708" s="39">
        <f t="shared" si="83"/>
        <v>0.99096998888784016</v>
      </c>
      <c r="L708" s="52">
        <f t="shared" si="84"/>
        <v>0</v>
      </c>
      <c r="M708" s="57">
        <f t="shared" si="88"/>
        <v>1.1098863875543812</v>
      </c>
      <c r="N708" s="61">
        <f t="shared" si="85"/>
        <v>0</v>
      </c>
      <c r="O708" s="71">
        <v>1.2026728895539274</v>
      </c>
      <c r="P708" s="67">
        <f t="shared" si="86"/>
        <v>0</v>
      </c>
    </row>
    <row r="709" spans="1:16" ht="18.75">
      <c r="A709" s="13">
        <v>560510</v>
      </c>
      <c r="B709" s="14" t="s">
        <v>399</v>
      </c>
      <c r="C709" s="15" t="s">
        <v>1449</v>
      </c>
      <c r="D709" s="16" t="s">
        <v>771</v>
      </c>
      <c r="E709" s="14">
        <v>100</v>
      </c>
      <c r="F709" s="14" t="s">
        <v>1139</v>
      </c>
      <c r="G709" s="17">
        <v>0.02</v>
      </c>
      <c r="H709" s="12">
        <v>0</v>
      </c>
      <c r="I709" s="45">
        <f t="shared" ref="I709:I741" si="89">J709*1.02</f>
        <v>0.94137556868399996</v>
      </c>
      <c r="J709" s="40">
        <v>0.9229172242</v>
      </c>
      <c r="K709" s="39">
        <f t="shared" si="83"/>
        <v>0.97903059143135995</v>
      </c>
      <c r="L709" s="52">
        <f t="shared" si="84"/>
        <v>0</v>
      </c>
      <c r="M709" s="57">
        <f t="shared" si="88"/>
        <v>1.0965142624031232</v>
      </c>
      <c r="N709" s="61">
        <f t="shared" si="85"/>
        <v>0</v>
      </c>
      <c r="O709" s="71">
        <v>1.1896336274564345</v>
      </c>
      <c r="P709" s="67">
        <f t="shared" si="86"/>
        <v>0</v>
      </c>
    </row>
    <row r="710" spans="1:16" ht="18.75">
      <c r="A710" s="13">
        <v>560520</v>
      </c>
      <c r="B710" s="14" t="s">
        <v>399</v>
      </c>
      <c r="C710" s="15" t="s">
        <v>1450</v>
      </c>
      <c r="D710" s="16" t="s">
        <v>772</v>
      </c>
      <c r="E710" s="14">
        <v>100</v>
      </c>
      <c r="F710" s="14" t="s">
        <v>1139</v>
      </c>
      <c r="G710" s="17">
        <v>0.02</v>
      </c>
      <c r="H710" s="12">
        <v>0</v>
      </c>
      <c r="I710" s="45">
        <f t="shared" si="89"/>
        <v>0.92989537882200002</v>
      </c>
      <c r="J710" s="40">
        <v>0.91166213610000002</v>
      </c>
      <c r="K710" s="39">
        <f t="shared" si="83"/>
        <v>0.96709119397488008</v>
      </c>
      <c r="L710" s="52">
        <f t="shared" si="84"/>
        <v>0</v>
      </c>
      <c r="M710" s="57">
        <f t="shared" si="88"/>
        <v>1.0831421372518657</v>
      </c>
      <c r="N710" s="61">
        <f t="shared" si="85"/>
        <v>0</v>
      </c>
      <c r="O710" s="71">
        <v>1.1758703576254279</v>
      </c>
      <c r="P710" s="67">
        <f t="shared" si="86"/>
        <v>0</v>
      </c>
    </row>
    <row r="711" spans="1:16" ht="18.75">
      <c r="A711" s="13">
        <v>560530</v>
      </c>
      <c r="B711" s="14" t="s">
        <v>399</v>
      </c>
      <c r="C711" s="15" t="s">
        <v>1451</v>
      </c>
      <c r="D711" s="16" t="s">
        <v>773</v>
      </c>
      <c r="E711" s="14">
        <v>100</v>
      </c>
      <c r="F711" s="14" t="s">
        <v>1139</v>
      </c>
      <c r="G711" s="17">
        <v>0.02</v>
      </c>
      <c r="H711" s="12">
        <v>0</v>
      </c>
      <c r="I711" s="45">
        <f t="shared" si="89"/>
        <v>0.92989537882200002</v>
      </c>
      <c r="J711" s="40">
        <v>0.91166213610000002</v>
      </c>
      <c r="K711" s="39">
        <f t="shared" si="83"/>
        <v>0.96709119397488008</v>
      </c>
      <c r="L711" s="52">
        <f t="shared" si="84"/>
        <v>0</v>
      </c>
      <c r="M711" s="57">
        <f t="shared" si="88"/>
        <v>1.0831421372518657</v>
      </c>
      <c r="N711" s="61">
        <f t="shared" si="85"/>
        <v>0</v>
      </c>
      <c r="O711" s="71">
        <v>1.1758703576254279</v>
      </c>
      <c r="P711" s="67">
        <f t="shared" si="86"/>
        <v>0</v>
      </c>
    </row>
    <row r="712" spans="1:16" ht="18.75">
      <c r="A712" s="13">
        <v>560600</v>
      </c>
      <c r="B712" s="14" t="s">
        <v>410</v>
      </c>
      <c r="C712" s="15" t="s">
        <v>1452</v>
      </c>
      <c r="D712" s="16" t="s">
        <v>774</v>
      </c>
      <c r="E712" s="14">
        <v>100</v>
      </c>
      <c r="F712" s="14" t="s">
        <v>1139</v>
      </c>
      <c r="G712" s="17">
        <v>6.0000000000000001E-3</v>
      </c>
      <c r="H712" s="12">
        <v>0</v>
      </c>
      <c r="I712" s="45">
        <f t="shared" si="89"/>
        <v>2.3993596811579998</v>
      </c>
      <c r="J712" s="40">
        <v>2.3523134128999996</v>
      </c>
      <c r="K712" s="39">
        <f t="shared" si="83"/>
        <v>2.4953340684043197</v>
      </c>
      <c r="L712" s="52">
        <f t="shared" si="84"/>
        <v>0</v>
      </c>
      <c r="M712" s="57">
        <f t="shared" si="88"/>
        <v>2.7947741566128381</v>
      </c>
      <c r="N712" s="61">
        <f t="shared" si="85"/>
        <v>0</v>
      </c>
      <c r="O712" s="71">
        <v>3.1149434839944048</v>
      </c>
      <c r="P712" s="67">
        <f t="shared" si="86"/>
        <v>0</v>
      </c>
    </row>
    <row r="713" spans="1:16" ht="18.75">
      <c r="A713" s="13">
        <v>560610</v>
      </c>
      <c r="B713" s="14" t="s">
        <v>410</v>
      </c>
      <c r="C713" s="15" t="s">
        <v>1453</v>
      </c>
      <c r="D713" s="16" t="s">
        <v>775</v>
      </c>
      <c r="E713" s="14">
        <v>100</v>
      </c>
      <c r="F713" s="14" t="s">
        <v>1139</v>
      </c>
      <c r="G713" s="17">
        <v>8.9999999999999993E-3</v>
      </c>
      <c r="H713" s="12">
        <v>0</v>
      </c>
      <c r="I713" s="45">
        <f t="shared" si="89"/>
        <v>2.7896861364660008</v>
      </c>
      <c r="J713" s="40">
        <v>2.7349864083000006</v>
      </c>
      <c r="K713" s="39">
        <f t="shared" si="83"/>
        <v>2.9012735819246411</v>
      </c>
      <c r="L713" s="52">
        <f t="shared" si="84"/>
        <v>0</v>
      </c>
      <c r="M713" s="57">
        <f t="shared" si="88"/>
        <v>3.2494264117555982</v>
      </c>
      <c r="N713" s="61">
        <f t="shared" si="85"/>
        <v>0</v>
      </c>
      <c r="O713" s="71">
        <v>3.6147125808485403</v>
      </c>
      <c r="P713" s="67">
        <f t="shared" si="86"/>
        <v>0</v>
      </c>
    </row>
    <row r="714" spans="1:16" ht="18.75">
      <c r="A714" s="13">
        <v>560620</v>
      </c>
      <c r="B714" s="14" t="s">
        <v>410</v>
      </c>
      <c r="C714" s="15" t="s">
        <v>1454</v>
      </c>
      <c r="D714" s="16" t="s">
        <v>776</v>
      </c>
      <c r="E714" s="14">
        <v>100</v>
      </c>
      <c r="F714" s="14" t="s">
        <v>1139</v>
      </c>
      <c r="G714" s="17">
        <v>1.0999999999999999E-2</v>
      </c>
      <c r="H714" s="12">
        <v>0</v>
      </c>
      <c r="I714" s="45">
        <f t="shared" si="89"/>
        <v>2.9848493641200009</v>
      </c>
      <c r="J714" s="40">
        <v>2.9263229060000007</v>
      </c>
      <c r="K714" s="39">
        <f t="shared" si="83"/>
        <v>3.104243338684801</v>
      </c>
      <c r="L714" s="52">
        <f t="shared" si="84"/>
        <v>0</v>
      </c>
      <c r="M714" s="57">
        <f t="shared" si="88"/>
        <v>3.4767525393269776</v>
      </c>
      <c r="N714" s="61">
        <f t="shared" si="85"/>
        <v>0</v>
      </c>
      <c r="O714" s="71">
        <v>3.8809072834903753</v>
      </c>
      <c r="P714" s="67">
        <f t="shared" si="86"/>
        <v>0</v>
      </c>
    </row>
    <row r="715" spans="1:16" ht="18.75">
      <c r="A715" s="13">
        <v>560630</v>
      </c>
      <c r="B715" s="14" t="s">
        <v>410</v>
      </c>
      <c r="C715" s="15" t="s">
        <v>1455</v>
      </c>
      <c r="D715" s="16" t="s">
        <v>777</v>
      </c>
      <c r="E715" s="14">
        <v>100</v>
      </c>
      <c r="F715" s="14" t="s">
        <v>1139</v>
      </c>
      <c r="G715" s="17">
        <v>1.4E-2</v>
      </c>
      <c r="H715" s="12">
        <v>0</v>
      </c>
      <c r="I715" s="45">
        <f t="shared" si="89"/>
        <v>2.9848493641200009</v>
      </c>
      <c r="J715" s="40">
        <v>2.9263229060000007</v>
      </c>
      <c r="K715" s="39">
        <f t="shared" si="83"/>
        <v>3.104243338684801</v>
      </c>
      <c r="L715" s="52">
        <f t="shared" si="84"/>
        <v>0</v>
      </c>
      <c r="M715" s="57">
        <f t="shared" si="88"/>
        <v>3.4767525393269776</v>
      </c>
      <c r="N715" s="61">
        <f t="shared" si="85"/>
        <v>0</v>
      </c>
      <c r="O715" s="71">
        <v>3.8809072834903753</v>
      </c>
      <c r="P715" s="67">
        <f t="shared" si="86"/>
        <v>0</v>
      </c>
    </row>
    <row r="716" spans="1:16" ht="18.75">
      <c r="A716" s="13">
        <v>560640</v>
      </c>
      <c r="B716" s="14" t="s">
        <v>410</v>
      </c>
      <c r="C716" s="15" t="s">
        <v>1456</v>
      </c>
      <c r="D716" s="16" t="s">
        <v>778</v>
      </c>
      <c r="E716" s="14">
        <v>100</v>
      </c>
      <c r="F716" s="14" t="s">
        <v>1139</v>
      </c>
      <c r="G716" s="17">
        <v>1.7000000000000001E-2</v>
      </c>
      <c r="H716" s="12">
        <v>0</v>
      </c>
      <c r="I716" s="45">
        <f t="shared" si="89"/>
        <v>3.15705221205</v>
      </c>
      <c r="J716" s="40">
        <v>3.0951492274999999</v>
      </c>
      <c r="K716" s="39">
        <f t="shared" si="83"/>
        <v>3.2833343005320001</v>
      </c>
      <c r="L716" s="52">
        <f t="shared" si="84"/>
        <v>0</v>
      </c>
      <c r="M716" s="57">
        <f t="shared" si="88"/>
        <v>3.6773344165958406</v>
      </c>
      <c r="N716" s="61">
        <f t="shared" si="85"/>
        <v>0</v>
      </c>
      <c r="O716" s="71">
        <v>4.1015290851440813</v>
      </c>
      <c r="P716" s="67">
        <f t="shared" si="86"/>
        <v>0</v>
      </c>
    </row>
    <row r="717" spans="1:16" ht="18.75">
      <c r="A717" s="13">
        <v>560650</v>
      </c>
      <c r="B717" s="14" t="s">
        <v>410</v>
      </c>
      <c r="C717" s="15" t="s">
        <v>1457</v>
      </c>
      <c r="D717" s="16" t="s">
        <v>779</v>
      </c>
      <c r="E717" s="14">
        <v>100</v>
      </c>
      <c r="F717" s="14" t="s">
        <v>1139</v>
      </c>
      <c r="G717" s="17">
        <v>2.4E-2</v>
      </c>
      <c r="H717" s="12">
        <v>0</v>
      </c>
      <c r="I717" s="45">
        <f t="shared" si="89"/>
        <v>3.15705221205</v>
      </c>
      <c r="J717" s="40">
        <v>3.0951492274999999</v>
      </c>
      <c r="K717" s="39">
        <f t="shared" si="83"/>
        <v>3.2833343005320001</v>
      </c>
      <c r="L717" s="52">
        <f t="shared" si="84"/>
        <v>0</v>
      </c>
      <c r="M717" s="57">
        <f t="shared" si="88"/>
        <v>3.6773344165958406</v>
      </c>
      <c r="N717" s="61">
        <f t="shared" si="85"/>
        <v>0</v>
      </c>
      <c r="O717" s="71">
        <v>4.1015290851440813</v>
      </c>
      <c r="P717" s="67">
        <f t="shared" si="86"/>
        <v>0</v>
      </c>
    </row>
    <row r="718" spans="1:16" ht="18.75">
      <c r="A718" s="13">
        <v>560660</v>
      </c>
      <c r="B718" s="14" t="s">
        <v>410</v>
      </c>
      <c r="C718" s="15" t="s">
        <v>1458</v>
      </c>
      <c r="D718" s="16" t="s">
        <v>780</v>
      </c>
      <c r="E718" s="14">
        <v>100</v>
      </c>
      <c r="F718" s="14" t="s">
        <v>1139</v>
      </c>
      <c r="G718" s="17">
        <v>4.0000000000000001E-3</v>
      </c>
      <c r="H718" s="12">
        <v>0</v>
      </c>
      <c r="I718" s="45">
        <f t="shared" si="89"/>
        <v>2.2386370230900003</v>
      </c>
      <c r="J718" s="40">
        <v>2.1947421795000004</v>
      </c>
      <c r="K718" s="39">
        <f t="shared" si="83"/>
        <v>2.3281825040136006</v>
      </c>
      <c r="L718" s="52">
        <f t="shared" si="84"/>
        <v>0</v>
      </c>
      <c r="M718" s="57">
        <f t="shared" si="88"/>
        <v>2.6075644044952329</v>
      </c>
      <c r="N718" s="61">
        <f t="shared" si="85"/>
        <v>0</v>
      </c>
      <c r="O718" s="71">
        <v>2.9080231158777159</v>
      </c>
      <c r="P718" s="67">
        <f t="shared" si="86"/>
        <v>0</v>
      </c>
    </row>
    <row r="719" spans="1:16" ht="18.75">
      <c r="A719" s="13">
        <v>560670</v>
      </c>
      <c r="B719" s="14" t="s">
        <v>410</v>
      </c>
      <c r="C719" s="15" t="s">
        <v>1459</v>
      </c>
      <c r="D719" s="16" t="s">
        <v>781</v>
      </c>
      <c r="E719" s="14">
        <v>100</v>
      </c>
      <c r="F719" s="14" t="s">
        <v>1139</v>
      </c>
      <c r="G719" s="17">
        <v>5.0000000000000001E-3</v>
      </c>
      <c r="H719" s="12">
        <v>0</v>
      </c>
      <c r="I719" s="45">
        <f t="shared" si="89"/>
        <v>2.2386370230900003</v>
      </c>
      <c r="J719" s="40">
        <v>2.1947421795000004</v>
      </c>
      <c r="K719" s="39">
        <f t="shared" si="83"/>
        <v>2.3281825040136006</v>
      </c>
      <c r="L719" s="52">
        <f t="shared" si="84"/>
        <v>0</v>
      </c>
      <c r="M719" s="57">
        <f t="shared" si="88"/>
        <v>2.6075644044952329</v>
      </c>
      <c r="N719" s="61">
        <f t="shared" si="85"/>
        <v>0</v>
      </c>
      <c r="O719" s="71">
        <v>2.9080231158777159</v>
      </c>
      <c r="P719" s="67">
        <f t="shared" si="86"/>
        <v>0</v>
      </c>
    </row>
    <row r="720" spans="1:16" ht="18.75">
      <c r="A720" s="13">
        <v>560700</v>
      </c>
      <c r="B720" s="14" t="s">
        <v>410</v>
      </c>
      <c r="C720" s="15" t="s">
        <v>1460</v>
      </c>
      <c r="D720" s="16" t="s">
        <v>782</v>
      </c>
      <c r="E720" s="14">
        <v>100</v>
      </c>
      <c r="F720" s="14" t="s">
        <v>1139</v>
      </c>
      <c r="G720" s="17">
        <v>8.9999999999999993E-3</v>
      </c>
      <c r="H720" s="12">
        <v>0</v>
      </c>
      <c r="I720" s="45">
        <f t="shared" si="89"/>
        <v>2.2386370230900003</v>
      </c>
      <c r="J720" s="40">
        <v>2.1947421795000004</v>
      </c>
      <c r="K720" s="39">
        <f t="shared" si="83"/>
        <v>2.3281825040136006</v>
      </c>
      <c r="L720" s="52">
        <f t="shared" si="84"/>
        <v>0</v>
      </c>
      <c r="M720" s="57">
        <f t="shared" si="88"/>
        <v>2.6075644044952329</v>
      </c>
      <c r="N720" s="61">
        <f t="shared" si="85"/>
        <v>0</v>
      </c>
      <c r="O720" s="71">
        <v>2.9080231158777159</v>
      </c>
      <c r="P720" s="67">
        <f t="shared" si="86"/>
        <v>0</v>
      </c>
    </row>
    <row r="721" spans="1:16" ht="18.75">
      <c r="A721" s="13">
        <v>560710</v>
      </c>
      <c r="B721" s="14" t="s">
        <v>410</v>
      </c>
      <c r="C721" s="15" t="s">
        <v>1461</v>
      </c>
      <c r="D721" s="16" t="s">
        <v>783</v>
      </c>
      <c r="E721" s="14">
        <v>100</v>
      </c>
      <c r="F721" s="14" t="s">
        <v>1139</v>
      </c>
      <c r="G721" s="17">
        <v>1.2999999999999999E-2</v>
      </c>
      <c r="H721" s="12">
        <v>0</v>
      </c>
      <c r="I721" s="45">
        <f t="shared" si="89"/>
        <v>2.7896861364660008</v>
      </c>
      <c r="J721" s="40">
        <v>2.7349864083000006</v>
      </c>
      <c r="K721" s="39">
        <f t="shared" si="83"/>
        <v>2.9012735819246411</v>
      </c>
      <c r="L721" s="52">
        <f t="shared" si="84"/>
        <v>0</v>
      </c>
      <c r="M721" s="57">
        <f t="shared" si="88"/>
        <v>3.2494264117555982</v>
      </c>
      <c r="N721" s="61">
        <f t="shared" si="85"/>
        <v>0</v>
      </c>
      <c r="O721" s="71">
        <v>3.6147125808485403</v>
      </c>
      <c r="P721" s="67">
        <f t="shared" si="86"/>
        <v>0</v>
      </c>
    </row>
    <row r="722" spans="1:16" ht="18.75">
      <c r="A722" s="13">
        <v>560720</v>
      </c>
      <c r="B722" s="14" t="s">
        <v>410</v>
      </c>
      <c r="C722" s="15" t="s">
        <v>1462</v>
      </c>
      <c r="D722" s="16" t="s">
        <v>784</v>
      </c>
      <c r="E722" s="14">
        <v>100</v>
      </c>
      <c r="F722" s="14" t="s">
        <v>1139</v>
      </c>
      <c r="G722" s="17">
        <v>0.02</v>
      </c>
      <c r="H722" s="12">
        <v>0</v>
      </c>
      <c r="I722" s="45">
        <f t="shared" si="89"/>
        <v>2.9848493641200009</v>
      </c>
      <c r="J722" s="40">
        <v>2.9263229060000007</v>
      </c>
      <c r="K722" s="39">
        <f t="shared" si="83"/>
        <v>3.104243338684801</v>
      </c>
      <c r="L722" s="52">
        <f t="shared" si="84"/>
        <v>0</v>
      </c>
      <c r="M722" s="57">
        <f t="shared" si="88"/>
        <v>3.4767525393269776</v>
      </c>
      <c r="N722" s="61">
        <f t="shared" si="85"/>
        <v>0</v>
      </c>
      <c r="O722" s="71">
        <v>3.8809072834903753</v>
      </c>
      <c r="P722" s="67">
        <f t="shared" si="86"/>
        <v>0</v>
      </c>
    </row>
    <row r="723" spans="1:16" ht="18.75">
      <c r="A723" s="13">
        <v>560730</v>
      </c>
      <c r="B723" s="14" t="s">
        <v>410</v>
      </c>
      <c r="C723" s="15" t="s">
        <v>1463</v>
      </c>
      <c r="D723" s="16" t="s">
        <v>785</v>
      </c>
      <c r="E723" s="14">
        <v>100</v>
      </c>
      <c r="F723" s="14" t="s">
        <v>1139</v>
      </c>
      <c r="G723" s="17">
        <v>3.5000000000000003E-2</v>
      </c>
      <c r="H723" s="12">
        <v>0</v>
      </c>
      <c r="I723" s="45">
        <f t="shared" si="89"/>
        <v>3.15705221205</v>
      </c>
      <c r="J723" s="40">
        <v>3.0951492274999999</v>
      </c>
      <c r="K723" s="39">
        <f t="shared" si="83"/>
        <v>3.2833343005320001</v>
      </c>
      <c r="L723" s="52">
        <f t="shared" si="84"/>
        <v>0</v>
      </c>
      <c r="M723" s="57">
        <f t="shared" si="88"/>
        <v>3.6773344165958406</v>
      </c>
      <c r="N723" s="61">
        <f t="shared" si="85"/>
        <v>0</v>
      </c>
      <c r="O723" s="71">
        <v>4.1015290851440813</v>
      </c>
      <c r="P723" s="67">
        <f t="shared" si="86"/>
        <v>0</v>
      </c>
    </row>
    <row r="724" spans="1:16" ht="18.75">
      <c r="A724" s="13">
        <v>560740</v>
      </c>
      <c r="B724" s="14" t="s">
        <v>410</v>
      </c>
      <c r="C724" s="15" t="s">
        <v>1464</v>
      </c>
      <c r="D724" s="16" t="s">
        <v>786</v>
      </c>
      <c r="E724" s="14">
        <v>100</v>
      </c>
      <c r="F724" s="14" t="s">
        <v>1139</v>
      </c>
      <c r="G724" s="17">
        <v>4.0000000000000001E-3</v>
      </c>
      <c r="H724" s="12">
        <v>0</v>
      </c>
      <c r="I724" s="45">
        <f t="shared" si="89"/>
        <v>2.3993596811579998</v>
      </c>
      <c r="J724" s="40">
        <v>2.3523134128999996</v>
      </c>
      <c r="K724" s="39">
        <f t="shared" si="83"/>
        <v>2.4953340684043197</v>
      </c>
      <c r="L724" s="52">
        <f t="shared" si="84"/>
        <v>0</v>
      </c>
      <c r="M724" s="57">
        <f t="shared" si="88"/>
        <v>2.7947741566128381</v>
      </c>
      <c r="N724" s="61">
        <f t="shared" si="85"/>
        <v>0</v>
      </c>
      <c r="O724" s="71">
        <v>3.1149434839944048</v>
      </c>
      <c r="P724" s="67">
        <f t="shared" si="86"/>
        <v>0</v>
      </c>
    </row>
    <row r="725" spans="1:16" ht="18.75">
      <c r="A725" s="13">
        <v>560750</v>
      </c>
      <c r="B725" s="14" t="s">
        <v>410</v>
      </c>
      <c r="C725" s="15" t="s">
        <v>1465</v>
      </c>
      <c r="D725" s="16" t="s">
        <v>787</v>
      </c>
      <c r="E725" s="14">
        <v>100</v>
      </c>
      <c r="F725" s="14" t="s">
        <v>1139</v>
      </c>
      <c r="G725" s="17">
        <v>5.0000000000000001E-3</v>
      </c>
      <c r="H725" s="12">
        <v>0</v>
      </c>
      <c r="I725" s="45">
        <f t="shared" si="89"/>
        <v>2.3993596811579998</v>
      </c>
      <c r="J725" s="40">
        <v>2.3523134128999996</v>
      </c>
      <c r="K725" s="39">
        <f t="shared" si="83"/>
        <v>2.4953340684043197</v>
      </c>
      <c r="L725" s="52">
        <f t="shared" si="84"/>
        <v>0</v>
      </c>
      <c r="M725" s="57">
        <f t="shared" si="88"/>
        <v>2.7947741566128381</v>
      </c>
      <c r="N725" s="61">
        <f t="shared" si="85"/>
        <v>0</v>
      </c>
      <c r="O725" s="71">
        <v>3.1149434839944048</v>
      </c>
      <c r="P725" s="67">
        <f t="shared" si="86"/>
        <v>0</v>
      </c>
    </row>
    <row r="726" spans="1:16" ht="18.75">
      <c r="A726" s="13">
        <v>560800</v>
      </c>
      <c r="B726" s="14" t="s">
        <v>410</v>
      </c>
      <c r="C726" s="15" t="s">
        <v>1466</v>
      </c>
      <c r="D726" s="16" t="s">
        <v>788</v>
      </c>
      <c r="E726" s="14">
        <v>100</v>
      </c>
      <c r="F726" s="14" t="s">
        <v>1139</v>
      </c>
      <c r="G726" s="17">
        <v>1E-3</v>
      </c>
      <c r="H726" s="12">
        <v>0</v>
      </c>
      <c r="I726" s="45">
        <f t="shared" si="89"/>
        <v>0.55104911337600004</v>
      </c>
      <c r="J726" s="40">
        <v>0.5402442288</v>
      </c>
      <c r="K726" s="39">
        <f t="shared" si="83"/>
        <v>0.57309107791104008</v>
      </c>
      <c r="L726" s="52">
        <f t="shared" si="84"/>
        <v>0</v>
      </c>
      <c r="M726" s="57">
        <f t="shared" si="88"/>
        <v>0.64186200726036491</v>
      </c>
      <c r="N726" s="61">
        <f t="shared" si="85"/>
        <v>0</v>
      </c>
      <c r="O726" s="71">
        <v>0.71647519079822297</v>
      </c>
      <c r="P726" s="67">
        <f t="shared" si="86"/>
        <v>0</v>
      </c>
    </row>
    <row r="727" spans="1:16" ht="18.75">
      <c r="A727" s="13">
        <v>560810</v>
      </c>
      <c r="B727" s="14" t="s">
        <v>410</v>
      </c>
      <c r="C727" s="15" t="s">
        <v>1467</v>
      </c>
      <c r="D727" s="16" t="s">
        <v>789</v>
      </c>
      <c r="E727" s="14">
        <v>100</v>
      </c>
      <c r="F727" s="14" t="s">
        <v>1139</v>
      </c>
      <c r="G727" s="17">
        <v>1E-3</v>
      </c>
      <c r="H727" s="12">
        <v>0</v>
      </c>
      <c r="I727" s="45">
        <f t="shared" si="89"/>
        <v>0.55104911337600004</v>
      </c>
      <c r="J727" s="40">
        <v>0.5402442288</v>
      </c>
      <c r="K727" s="39">
        <f t="shared" si="83"/>
        <v>0.57309107791104008</v>
      </c>
      <c r="L727" s="52">
        <f t="shared" si="84"/>
        <v>0</v>
      </c>
      <c r="M727" s="57">
        <f t="shared" si="88"/>
        <v>0.64186200726036491</v>
      </c>
      <c r="N727" s="61">
        <f t="shared" si="85"/>
        <v>0</v>
      </c>
      <c r="O727" s="71">
        <v>0.71647519079822297</v>
      </c>
      <c r="P727" s="67">
        <f t="shared" si="86"/>
        <v>0</v>
      </c>
    </row>
    <row r="728" spans="1:16" ht="18.75">
      <c r="A728" s="13">
        <v>560820</v>
      </c>
      <c r="B728" s="14" t="s">
        <v>410</v>
      </c>
      <c r="C728" s="15" t="s">
        <v>1468</v>
      </c>
      <c r="D728" s="16" t="s">
        <v>790</v>
      </c>
      <c r="E728" s="14">
        <v>100</v>
      </c>
      <c r="F728" s="14" t="s">
        <v>1139</v>
      </c>
      <c r="G728" s="17">
        <v>3.0000000000000001E-3</v>
      </c>
      <c r="H728" s="12">
        <v>0</v>
      </c>
      <c r="I728" s="45">
        <f t="shared" si="89"/>
        <v>1.8483105677820004</v>
      </c>
      <c r="J728" s="40">
        <v>1.8120691841000003</v>
      </c>
      <c r="K728" s="39">
        <f t="shared" si="83"/>
        <v>1.9222429904932805</v>
      </c>
      <c r="L728" s="52">
        <f t="shared" si="84"/>
        <v>0</v>
      </c>
      <c r="M728" s="57">
        <f t="shared" si="88"/>
        <v>2.1529121493524745</v>
      </c>
      <c r="N728" s="61">
        <f t="shared" si="85"/>
        <v>0</v>
      </c>
      <c r="O728" s="71">
        <v>2.3949330268173452</v>
      </c>
      <c r="P728" s="67">
        <f t="shared" si="86"/>
        <v>0</v>
      </c>
    </row>
    <row r="729" spans="1:16" ht="18.75">
      <c r="A729" s="13">
        <v>560830</v>
      </c>
      <c r="B729" s="14" t="s">
        <v>410</v>
      </c>
      <c r="C729" s="15" t="s">
        <v>1469</v>
      </c>
      <c r="D729" s="16" t="s">
        <v>791</v>
      </c>
      <c r="E729" s="14">
        <v>100</v>
      </c>
      <c r="F729" s="14" t="s">
        <v>1139</v>
      </c>
      <c r="G729" s="17">
        <v>3.0000000000000001E-3</v>
      </c>
      <c r="H729" s="12">
        <v>0</v>
      </c>
      <c r="I729" s="45">
        <f t="shared" si="89"/>
        <v>1.8483105677820004</v>
      </c>
      <c r="J729" s="40">
        <v>1.8120691841000003</v>
      </c>
      <c r="K729" s="39">
        <f t="shared" si="83"/>
        <v>1.9222429904932805</v>
      </c>
      <c r="L729" s="52">
        <f t="shared" si="84"/>
        <v>0</v>
      </c>
      <c r="M729" s="57">
        <f t="shared" si="88"/>
        <v>2.1529121493524745</v>
      </c>
      <c r="N729" s="61">
        <f t="shared" si="85"/>
        <v>0</v>
      </c>
      <c r="O729" s="71">
        <v>2.3949330268173452</v>
      </c>
      <c r="P729" s="67">
        <f t="shared" si="86"/>
        <v>0</v>
      </c>
    </row>
    <row r="730" spans="1:16" ht="18.75">
      <c r="A730" s="13">
        <v>560840</v>
      </c>
      <c r="B730" s="14" t="s">
        <v>410</v>
      </c>
      <c r="C730" s="15" t="s">
        <v>1470</v>
      </c>
      <c r="D730" s="16" t="s">
        <v>792</v>
      </c>
      <c r="E730" s="14">
        <v>100</v>
      </c>
      <c r="F730" s="14" t="s">
        <v>1139</v>
      </c>
      <c r="G730" s="17">
        <v>4.0000000000000001E-3</v>
      </c>
      <c r="H730" s="12">
        <v>0</v>
      </c>
      <c r="I730" s="45">
        <f t="shared" si="89"/>
        <v>1.3317020239919999</v>
      </c>
      <c r="J730" s="40">
        <v>1.3055902195999998</v>
      </c>
      <c r="K730" s="39">
        <f t="shared" si="83"/>
        <v>1.3849701049516798</v>
      </c>
      <c r="L730" s="52">
        <f t="shared" si="84"/>
        <v>0</v>
      </c>
      <c r="M730" s="57">
        <f t="shared" si="88"/>
        <v>1.5511665175458815</v>
      </c>
      <c r="N730" s="61">
        <f t="shared" si="85"/>
        <v>0</v>
      </c>
      <c r="O730" s="71">
        <v>1.7305987525484858</v>
      </c>
      <c r="P730" s="67">
        <f t="shared" si="86"/>
        <v>0</v>
      </c>
    </row>
    <row r="731" spans="1:16" ht="18.75">
      <c r="A731" s="13">
        <v>560850</v>
      </c>
      <c r="B731" s="14" t="s">
        <v>410</v>
      </c>
      <c r="C731" s="15" t="s">
        <v>1471</v>
      </c>
      <c r="D731" s="16" t="s">
        <v>793</v>
      </c>
      <c r="E731" s="14">
        <v>100</v>
      </c>
      <c r="F731" s="14" t="s">
        <v>1139</v>
      </c>
      <c r="G731" s="17">
        <v>4.0000000000000001E-3</v>
      </c>
      <c r="H731" s="12">
        <v>0</v>
      </c>
      <c r="I731" s="45">
        <f t="shared" si="89"/>
        <v>1.3317020239919999</v>
      </c>
      <c r="J731" s="40">
        <v>1.3055902195999998</v>
      </c>
      <c r="K731" s="39">
        <f t="shared" si="83"/>
        <v>1.3849701049516798</v>
      </c>
      <c r="L731" s="52">
        <f t="shared" si="84"/>
        <v>0</v>
      </c>
      <c r="M731" s="57">
        <f t="shared" si="88"/>
        <v>1.5511665175458815</v>
      </c>
      <c r="N731" s="61">
        <f t="shared" si="85"/>
        <v>0</v>
      </c>
      <c r="O731" s="71">
        <v>1.7305987525484858</v>
      </c>
      <c r="P731" s="67">
        <f t="shared" si="86"/>
        <v>0</v>
      </c>
    </row>
    <row r="732" spans="1:16" ht="18.75">
      <c r="A732" s="13">
        <v>560860</v>
      </c>
      <c r="B732" s="14" t="s">
        <v>21</v>
      </c>
      <c r="C732" s="15" t="s">
        <v>794</v>
      </c>
      <c r="D732" s="16" t="s">
        <v>795</v>
      </c>
      <c r="E732" s="14">
        <v>1</v>
      </c>
      <c r="F732" s="14" t="s">
        <v>1139</v>
      </c>
      <c r="G732" s="17">
        <v>0.7</v>
      </c>
      <c r="H732" s="12">
        <v>0</v>
      </c>
      <c r="I732" s="45">
        <f t="shared" si="89"/>
        <v>39.985501289346004</v>
      </c>
      <c r="J732" s="43">
        <v>39.201471852300003</v>
      </c>
      <c r="K732" s="39">
        <f t="shared" si="83"/>
        <v>41.584921340919848</v>
      </c>
      <c r="L732" s="52">
        <f t="shared" si="84"/>
        <v>0</v>
      </c>
      <c r="M732" s="57">
        <f t="shared" si="88"/>
        <v>46.575111901830233</v>
      </c>
      <c r="N732" s="61">
        <f t="shared" si="85"/>
        <v>0</v>
      </c>
      <c r="O732" s="71">
        <v>50.955619449248609</v>
      </c>
      <c r="P732" s="67">
        <f t="shared" si="86"/>
        <v>0</v>
      </c>
    </row>
    <row r="733" spans="1:16" ht="18.75">
      <c r="A733" s="13">
        <v>560870</v>
      </c>
      <c r="B733" s="14" t="s">
        <v>21</v>
      </c>
      <c r="C733" s="15" t="s">
        <v>796</v>
      </c>
      <c r="D733" s="16" t="s">
        <v>797</v>
      </c>
      <c r="E733" s="14">
        <v>1</v>
      </c>
      <c r="F733" s="14" t="s">
        <v>1139</v>
      </c>
      <c r="G733" s="17">
        <v>0.7</v>
      </c>
      <c r="H733" s="12">
        <v>0</v>
      </c>
      <c r="I733" s="45">
        <f t="shared" si="89"/>
        <v>41.960093945610005</v>
      </c>
      <c r="J733" s="43">
        <v>41.137347005500004</v>
      </c>
      <c r="K733" s="39">
        <f t="shared" si="83"/>
        <v>43.638497703434403</v>
      </c>
      <c r="L733" s="52">
        <f t="shared" si="84"/>
        <v>0</v>
      </c>
      <c r="M733" s="57">
        <f t="shared" si="88"/>
        <v>48.875117427846533</v>
      </c>
      <c r="N733" s="61">
        <f t="shared" si="85"/>
        <v>0</v>
      </c>
      <c r="O733" s="71">
        <v>53.471364485308328</v>
      </c>
      <c r="P733" s="67">
        <f t="shared" si="86"/>
        <v>0</v>
      </c>
    </row>
    <row r="734" spans="1:16" ht="18.75">
      <c r="A734" s="13">
        <v>560880</v>
      </c>
      <c r="B734" s="14" t="s">
        <v>21</v>
      </c>
      <c r="C734" s="15" t="s">
        <v>798</v>
      </c>
      <c r="D734" s="16" t="s">
        <v>799</v>
      </c>
      <c r="E734" s="14">
        <v>1</v>
      </c>
      <c r="F734" s="14" t="s">
        <v>1139</v>
      </c>
      <c r="G734" s="17">
        <v>0.7</v>
      </c>
      <c r="H734" s="12">
        <v>0</v>
      </c>
      <c r="I734" s="45">
        <f t="shared" si="89"/>
        <v>44.244651728147993</v>
      </c>
      <c r="J734" s="40">
        <v>43.377109537399996</v>
      </c>
      <c r="K734" s="39">
        <f t="shared" si="83"/>
        <v>46.014437797273914</v>
      </c>
      <c r="L734" s="52">
        <f t="shared" si="84"/>
        <v>0</v>
      </c>
      <c r="M734" s="57">
        <f t="shared" si="88"/>
        <v>51.536170332946789</v>
      </c>
      <c r="N734" s="61">
        <f t="shared" si="85"/>
        <v>0</v>
      </c>
      <c r="O734" s="71">
        <v>56.369993942102141</v>
      </c>
      <c r="P734" s="67">
        <f t="shared" si="86"/>
        <v>0</v>
      </c>
    </row>
    <row r="735" spans="1:16" ht="18.75">
      <c r="A735" s="13">
        <v>560890</v>
      </c>
      <c r="B735" s="14" t="s">
        <v>21</v>
      </c>
      <c r="C735" s="15" t="s">
        <v>800</v>
      </c>
      <c r="D735" s="16" t="s">
        <v>801</v>
      </c>
      <c r="E735" s="14">
        <v>1</v>
      </c>
      <c r="F735" s="14" t="s">
        <v>1139</v>
      </c>
      <c r="G735" s="17">
        <v>0.7</v>
      </c>
      <c r="H735" s="12">
        <v>0</v>
      </c>
      <c r="I735" s="45">
        <f t="shared" si="89"/>
        <v>44.692379132766007</v>
      </c>
      <c r="J735" s="40">
        <v>43.816057973300005</v>
      </c>
      <c r="K735" s="39">
        <f t="shared" si="83"/>
        <v>46.480074298076651</v>
      </c>
      <c r="L735" s="52">
        <f t="shared" si="84"/>
        <v>0</v>
      </c>
      <c r="M735" s="57">
        <f t="shared" si="88"/>
        <v>52.057683213845856</v>
      </c>
      <c r="N735" s="61">
        <f t="shared" si="85"/>
        <v>0</v>
      </c>
      <c r="O735" s="71">
        <v>56.951431816406391</v>
      </c>
      <c r="P735" s="67">
        <f t="shared" si="86"/>
        <v>0</v>
      </c>
    </row>
    <row r="736" spans="1:16" ht="18.75">
      <c r="A736" s="13">
        <v>560900</v>
      </c>
      <c r="B736" s="14" t="s">
        <v>21</v>
      </c>
      <c r="C736" s="15" t="s">
        <v>802</v>
      </c>
      <c r="D736" s="16" t="s">
        <v>803</v>
      </c>
      <c r="E736" s="14">
        <v>1</v>
      </c>
      <c r="F736" s="14" t="s">
        <v>1139</v>
      </c>
      <c r="G736" s="17">
        <v>0.7</v>
      </c>
      <c r="H736" s="12">
        <v>0</v>
      </c>
      <c r="I736" s="45">
        <f t="shared" si="89"/>
        <v>49.307415457290013</v>
      </c>
      <c r="J736" s="40">
        <v>48.340603389500011</v>
      </c>
      <c r="K736" s="39">
        <f t="shared" ref="K736:K799" si="90">I736*1.04</f>
        <v>51.279712075581614</v>
      </c>
      <c r="L736" s="52">
        <f t="shared" ref="L736:L799" si="91">H736*6.82</f>
        <v>0</v>
      </c>
      <c r="M736" s="57">
        <f t="shared" si="88"/>
        <v>57.433277524651416</v>
      </c>
      <c r="N736" s="61">
        <f t="shared" ref="N736:N799" si="92">H736*6.82</f>
        <v>0</v>
      </c>
      <c r="O736" s="71">
        <v>62.834425286146029</v>
      </c>
      <c r="P736" s="67">
        <f t="shared" ref="P736:P799" si="93">H736*9.16</f>
        <v>0</v>
      </c>
    </row>
    <row r="737" spans="1:16" ht="18.75">
      <c r="A737" s="13">
        <v>560910</v>
      </c>
      <c r="B737" s="14" t="s">
        <v>21</v>
      </c>
      <c r="C737" s="15" t="s">
        <v>804</v>
      </c>
      <c r="D737" s="16" t="s">
        <v>805</v>
      </c>
      <c r="E737" s="14">
        <v>1</v>
      </c>
      <c r="F737" s="14" t="s">
        <v>1139</v>
      </c>
      <c r="G737" s="17">
        <v>0.12</v>
      </c>
      <c r="H737" s="12">
        <v>0</v>
      </c>
      <c r="I737" s="45">
        <f t="shared" si="89"/>
        <v>12.019758785514</v>
      </c>
      <c r="J737" s="40">
        <v>11.7840772407</v>
      </c>
      <c r="K737" s="39">
        <f t="shared" si="90"/>
        <v>12.500549136934561</v>
      </c>
      <c r="L737" s="52">
        <f t="shared" si="91"/>
        <v>0</v>
      </c>
      <c r="M737" s="57">
        <f t="shared" si="88"/>
        <v>14.00061503336671</v>
      </c>
      <c r="N737" s="61">
        <f t="shared" si="92"/>
        <v>0</v>
      </c>
      <c r="O737" s="71">
        <v>15.316672846503181</v>
      </c>
      <c r="P737" s="67">
        <f t="shared" si="93"/>
        <v>0</v>
      </c>
    </row>
    <row r="738" spans="1:16" ht="18.75">
      <c r="A738" s="13">
        <v>560920</v>
      </c>
      <c r="B738" s="14" t="s">
        <v>21</v>
      </c>
      <c r="C738" s="15" t="s">
        <v>806</v>
      </c>
      <c r="D738" s="16" t="s">
        <v>807</v>
      </c>
      <c r="E738" s="14">
        <v>1</v>
      </c>
      <c r="F738" s="14" t="s">
        <v>1139</v>
      </c>
      <c r="G738" s="17">
        <v>0.16</v>
      </c>
      <c r="H738" s="12">
        <v>0</v>
      </c>
      <c r="I738" s="45">
        <f t="shared" si="89"/>
        <v>16.864398907278005</v>
      </c>
      <c r="J738" s="40">
        <v>16.533724418900004</v>
      </c>
      <c r="K738" s="39">
        <f t="shared" si="90"/>
        <v>17.538974863569127</v>
      </c>
      <c r="L738" s="52">
        <f t="shared" si="91"/>
        <v>0</v>
      </c>
      <c r="M738" s="57">
        <f t="shared" si="88"/>
        <v>19.643651847197425</v>
      </c>
      <c r="N738" s="61">
        <f t="shared" si="92"/>
        <v>0</v>
      </c>
      <c r="O738" s="71">
        <v>21.492792400043918</v>
      </c>
      <c r="P738" s="67">
        <f t="shared" si="93"/>
        <v>0</v>
      </c>
    </row>
    <row r="739" spans="1:16" ht="18.75">
      <c r="A739" s="13">
        <v>560930</v>
      </c>
      <c r="B739" s="14" t="s">
        <v>21</v>
      </c>
      <c r="C739" s="15" t="s">
        <v>1472</v>
      </c>
      <c r="D739" s="16" t="s">
        <v>808</v>
      </c>
      <c r="E739" s="14">
        <v>2</v>
      </c>
      <c r="F739" s="14" t="s">
        <v>1139</v>
      </c>
      <c r="G739" s="17">
        <v>1.35</v>
      </c>
      <c r="H739" s="12">
        <v>0</v>
      </c>
      <c r="I739" s="45">
        <f t="shared" si="89"/>
        <v>71.360860182191999</v>
      </c>
      <c r="J739" s="40">
        <v>69.961627629600002</v>
      </c>
      <c r="K739" s="39">
        <f t="shared" si="90"/>
        <v>74.215294589479683</v>
      </c>
      <c r="L739" s="52">
        <f t="shared" si="91"/>
        <v>0</v>
      </c>
      <c r="M739" s="57">
        <f t="shared" si="88"/>
        <v>83.121129940217259</v>
      </c>
      <c r="N739" s="61">
        <f t="shared" si="92"/>
        <v>0</v>
      </c>
      <c r="O739" s="71">
        <v>90.933482242015771</v>
      </c>
      <c r="P739" s="67">
        <f t="shared" si="93"/>
        <v>0</v>
      </c>
    </row>
    <row r="740" spans="1:16" ht="18.75">
      <c r="A740" s="13">
        <v>560940</v>
      </c>
      <c r="B740" s="14" t="s">
        <v>21</v>
      </c>
      <c r="C740" s="15" t="s">
        <v>1473</v>
      </c>
      <c r="D740" s="16" t="s">
        <v>809</v>
      </c>
      <c r="E740" s="14">
        <v>2</v>
      </c>
      <c r="F740" s="14" t="s">
        <v>1139</v>
      </c>
      <c r="G740" s="17">
        <v>1.37</v>
      </c>
      <c r="H740" s="12">
        <v>0</v>
      </c>
      <c r="I740" s="45">
        <f t="shared" si="89"/>
        <v>49.97326646928601</v>
      </c>
      <c r="J740" s="40">
        <v>48.993398499300007</v>
      </c>
      <c r="K740" s="39">
        <f t="shared" si="90"/>
        <v>51.972197128057452</v>
      </c>
      <c r="L740" s="52">
        <f t="shared" si="91"/>
        <v>0</v>
      </c>
      <c r="M740" s="57">
        <f t="shared" si="88"/>
        <v>58.208860783424349</v>
      </c>
      <c r="N740" s="61">
        <f t="shared" si="92"/>
        <v>0</v>
      </c>
      <c r="O740" s="71">
        <v>63.676117499734396</v>
      </c>
      <c r="P740" s="67">
        <f t="shared" si="93"/>
        <v>0</v>
      </c>
    </row>
    <row r="741" spans="1:16" ht="19.5" thickBot="1">
      <c r="A741" s="13">
        <v>560950</v>
      </c>
      <c r="B741" s="14" t="s">
        <v>21</v>
      </c>
      <c r="C741" s="15" t="s">
        <v>1474</v>
      </c>
      <c r="D741" s="16" t="s">
        <v>810</v>
      </c>
      <c r="E741" s="14">
        <v>1</v>
      </c>
      <c r="F741" s="14" t="s">
        <v>1139</v>
      </c>
      <c r="G741" s="17">
        <v>4.4999999999999998E-2</v>
      </c>
      <c r="H741" s="12">
        <v>0</v>
      </c>
      <c r="I741" s="45">
        <f t="shared" si="89"/>
        <v>14.57984112474</v>
      </c>
      <c r="J741" s="40">
        <v>14.293961887</v>
      </c>
      <c r="K741" s="39">
        <f t="shared" si="90"/>
        <v>15.163034769729601</v>
      </c>
      <c r="L741" s="52">
        <f t="shared" si="91"/>
        <v>0</v>
      </c>
      <c r="M741" s="57">
        <f t="shared" si="88"/>
        <v>16.982598942097155</v>
      </c>
      <c r="N741" s="61">
        <f t="shared" si="92"/>
        <v>0</v>
      </c>
      <c r="O741" s="71">
        <v>18.575924822396278</v>
      </c>
      <c r="P741" s="67">
        <f t="shared" si="93"/>
        <v>0</v>
      </c>
    </row>
    <row r="742" spans="1:16" ht="21" thickBot="1">
      <c r="A742" s="7" t="s">
        <v>811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6"/>
      <c r="P742" s="2"/>
    </row>
    <row r="743" spans="1:16" ht="18.75">
      <c r="A743" s="8">
        <v>561132</v>
      </c>
      <c r="B743" s="9" t="s">
        <v>812</v>
      </c>
      <c r="C743" s="10" t="s">
        <v>1475</v>
      </c>
      <c r="D743" s="11" t="s">
        <v>813</v>
      </c>
      <c r="E743" s="9">
        <v>1</v>
      </c>
      <c r="F743" s="9" t="s">
        <v>1139</v>
      </c>
      <c r="G743" s="12">
        <v>0.17199999999999999</v>
      </c>
      <c r="H743" s="12">
        <v>0</v>
      </c>
      <c r="I743" s="45">
        <f>J743*1.02</f>
        <v>33.200709080904005</v>
      </c>
      <c r="J743" s="40">
        <v>32.549714785200003</v>
      </c>
      <c r="K743" s="39">
        <f t="shared" si="90"/>
        <v>34.52873744414017</v>
      </c>
      <c r="L743" s="52">
        <f t="shared" si="91"/>
        <v>0</v>
      </c>
      <c r="M743" s="57">
        <f t="shared" ref="M743:M783" si="94">K743*1.07</f>
        <v>36.945749065229982</v>
      </c>
      <c r="N743" s="61">
        <f t="shared" si="92"/>
        <v>0</v>
      </c>
      <c r="O743" s="71">
        <v>40.423550201320026</v>
      </c>
      <c r="P743" s="67">
        <f t="shared" si="93"/>
        <v>0</v>
      </c>
    </row>
    <row r="744" spans="1:16" ht="18.75">
      <c r="A744" s="13">
        <v>561134</v>
      </c>
      <c r="B744" s="14" t="s">
        <v>812</v>
      </c>
      <c r="C744" s="15" t="s">
        <v>1476</v>
      </c>
      <c r="D744" s="16" t="s">
        <v>814</v>
      </c>
      <c r="E744" s="14">
        <v>1</v>
      </c>
      <c r="F744" s="14" t="s">
        <v>1139</v>
      </c>
      <c r="G744" s="17">
        <v>0.34499999999999997</v>
      </c>
      <c r="H744" s="12">
        <v>0</v>
      </c>
      <c r="I744" s="45">
        <f t="shared" ref="I744:I807" si="95">J744*1.02</f>
        <v>49.204093748532003</v>
      </c>
      <c r="J744" s="40">
        <v>48.2393075966</v>
      </c>
      <c r="K744" s="39">
        <f t="shared" si="90"/>
        <v>51.172257498473286</v>
      </c>
      <c r="L744" s="52">
        <f t="shared" si="91"/>
        <v>0</v>
      </c>
      <c r="M744" s="57">
        <f t="shared" si="94"/>
        <v>54.754315523366422</v>
      </c>
      <c r="N744" s="61">
        <f t="shared" si="92"/>
        <v>0</v>
      </c>
      <c r="O744" s="71">
        <v>59.896103956813022</v>
      </c>
      <c r="P744" s="67">
        <f t="shared" si="93"/>
        <v>0</v>
      </c>
    </row>
    <row r="745" spans="1:16" ht="18.75">
      <c r="A745" s="13">
        <v>561136</v>
      </c>
      <c r="B745" s="14" t="s">
        <v>812</v>
      </c>
      <c r="C745" s="15" t="s">
        <v>1477</v>
      </c>
      <c r="D745" s="16" t="s">
        <v>815</v>
      </c>
      <c r="E745" s="14">
        <v>1</v>
      </c>
      <c r="F745" s="14" t="s">
        <v>1139</v>
      </c>
      <c r="G745" s="17">
        <v>0.69399999999999995</v>
      </c>
      <c r="H745" s="12">
        <v>0</v>
      </c>
      <c r="I745" s="45">
        <f t="shared" si="95"/>
        <v>77.479801378638001</v>
      </c>
      <c r="J745" s="40">
        <v>75.960589586899999</v>
      </c>
      <c r="K745" s="39">
        <f t="shared" si="90"/>
        <v>80.578993433783523</v>
      </c>
      <c r="L745" s="52">
        <f t="shared" si="91"/>
        <v>0</v>
      </c>
      <c r="M745" s="57">
        <f t="shared" si="94"/>
        <v>86.219522974148376</v>
      </c>
      <c r="N745" s="61">
        <f t="shared" si="92"/>
        <v>0</v>
      </c>
      <c r="O745" s="71">
        <v>94.337664548838177</v>
      </c>
      <c r="P745" s="67">
        <f t="shared" si="93"/>
        <v>0</v>
      </c>
    </row>
    <row r="746" spans="1:16" ht="18.75">
      <c r="A746" s="13">
        <v>561138</v>
      </c>
      <c r="B746" s="14" t="s">
        <v>812</v>
      </c>
      <c r="C746" s="15" t="s">
        <v>1478</v>
      </c>
      <c r="D746" s="16" t="s">
        <v>816</v>
      </c>
      <c r="E746" s="14">
        <v>1</v>
      </c>
      <c r="F746" s="14" t="s">
        <v>1139</v>
      </c>
      <c r="G746" s="17">
        <v>0.02</v>
      </c>
      <c r="H746" s="12">
        <v>0</v>
      </c>
      <c r="I746" s="45">
        <f t="shared" si="95"/>
        <v>5.2923675263820007</v>
      </c>
      <c r="J746" s="40">
        <v>5.1885956141000005</v>
      </c>
      <c r="K746" s="39">
        <f t="shared" si="90"/>
        <v>5.5040622274372808</v>
      </c>
      <c r="L746" s="52">
        <f t="shared" si="91"/>
        <v>0</v>
      </c>
      <c r="M746" s="57">
        <f t="shared" si="94"/>
        <v>5.8893465833578906</v>
      </c>
      <c r="N746" s="61">
        <f t="shared" si="92"/>
        <v>0</v>
      </c>
      <c r="O746" s="71">
        <v>6.4427547445210918</v>
      </c>
      <c r="P746" s="67">
        <f t="shared" si="93"/>
        <v>0</v>
      </c>
    </row>
    <row r="747" spans="1:16" ht="18.75">
      <c r="A747" s="13">
        <v>561140</v>
      </c>
      <c r="B747" s="14" t="s">
        <v>812</v>
      </c>
      <c r="C747" s="15" t="s">
        <v>1479</v>
      </c>
      <c r="D747" s="16" t="s">
        <v>817</v>
      </c>
      <c r="E747" s="14">
        <v>1</v>
      </c>
      <c r="F747" s="14" t="s">
        <v>1139</v>
      </c>
      <c r="G747" s="17">
        <v>0.27700000000000002</v>
      </c>
      <c r="H747" s="12">
        <v>0</v>
      </c>
      <c r="I747" s="45">
        <f t="shared" si="95"/>
        <v>44.887542360420014</v>
      </c>
      <c r="J747" s="40">
        <v>44.007394471000012</v>
      </c>
      <c r="K747" s="39">
        <f t="shared" si="90"/>
        <v>46.683044054836813</v>
      </c>
      <c r="L747" s="52">
        <f t="shared" si="91"/>
        <v>0</v>
      </c>
      <c r="M747" s="57">
        <f t="shared" si="94"/>
        <v>49.950857138675396</v>
      </c>
      <c r="N747" s="61">
        <f t="shared" si="92"/>
        <v>0</v>
      </c>
      <c r="O747" s="71">
        <v>54.668274152641054</v>
      </c>
      <c r="P747" s="67">
        <f t="shared" si="93"/>
        <v>0</v>
      </c>
    </row>
    <row r="748" spans="1:16" ht="18.75">
      <c r="A748" s="13">
        <v>561141</v>
      </c>
      <c r="B748" s="14" t="s">
        <v>812</v>
      </c>
      <c r="C748" s="15" t="s">
        <v>1480</v>
      </c>
      <c r="D748" s="16" t="s">
        <v>818</v>
      </c>
      <c r="E748" s="14">
        <v>1</v>
      </c>
      <c r="F748" s="14" t="s">
        <v>1139</v>
      </c>
      <c r="G748" s="17">
        <v>0.254</v>
      </c>
      <c r="H748" s="12">
        <v>0</v>
      </c>
      <c r="I748" s="45">
        <f t="shared" si="95"/>
        <v>43.165513881119999</v>
      </c>
      <c r="J748" s="40">
        <v>42.319131255999999</v>
      </c>
      <c r="K748" s="39">
        <f t="shared" si="90"/>
        <v>44.892134436364799</v>
      </c>
      <c r="L748" s="52">
        <f t="shared" si="91"/>
        <v>0</v>
      </c>
      <c r="M748" s="57">
        <f t="shared" si="94"/>
        <v>48.034583846910337</v>
      </c>
      <c r="N748" s="61">
        <f t="shared" si="92"/>
        <v>0</v>
      </c>
      <c r="O748" s="71">
        <v>52.555569846036427</v>
      </c>
      <c r="P748" s="67">
        <f t="shared" si="93"/>
        <v>0</v>
      </c>
    </row>
    <row r="749" spans="1:16" ht="18.75">
      <c r="A749" s="13">
        <v>561142</v>
      </c>
      <c r="B749" s="14" t="s">
        <v>812</v>
      </c>
      <c r="C749" s="15" t="s">
        <v>1481</v>
      </c>
      <c r="D749" s="16" t="s">
        <v>819</v>
      </c>
      <c r="E749" s="14">
        <v>1</v>
      </c>
      <c r="F749" s="14" t="s">
        <v>1139</v>
      </c>
      <c r="G749" s="17">
        <v>0.35</v>
      </c>
      <c r="H749" s="12">
        <v>0</v>
      </c>
      <c r="I749" s="45">
        <f t="shared" si="95"/>
        <v>59.019656080542006</v>
      </c>
      <c r="J749" s="40">
        <v>57.862407922100004</v>
      </c>
      <c r="K749" s="39">
        <f t="shared" si="90"/>
        <v>61.380442323763688</v>
      </c>
      <c r="L749" s="52">
        <f t="shared" si="91"/>
        <v>0</v>
      </c>
      <c r="M749" s="57">
        <f t="shared" si="94"/>
        <v>65.677073286427145</v>
      </c>
      <c r="N749" s="61">
        <f t="shared" si="92"/>
        <v>0</v>
      </c>
      <c r="O749" s="71">
        <v>71.85898288774672</v>
      </c>
      <c r="P749" s="67">
        <f t="shared" si="93"/>
        <v>0</v>
      </c>
    </row>
    <row r="750" spans="1:16" ht="18.75">
      <c r="A750" s="13">
        <v>561143</v>
      </c>
      <c r="B750" s="14" t="s">
        <v>812</v>
      </c>
      <c r="C750" s="15" t="s">
        <v>1482</v>
      </c>
      <c r="D750" s="16" t="s">
        <v>820</v>
      </c>
      <c r="E750" s="14">
        <v>1</v>
      </c>
      <c r="F750" s="14" t="s">
        <v>1139</v>
      </c>
      <c r="G750" s="17">
        <v>0.35</v>
      </c>
      <c r="H750" s="12">
        <v>0</v>
      </c>
      <c r="I750" s="45">
        <f t="shared" si="95"/>
        <v>58.020879562547996</v>
      </c>
      <c r="J750" s="40">
        <v>56.883215257399996</v>
      </c>
      <c r="K750" s="39">
        <f t="shared" si="90"/>
        <v>60.34171474504992</v>
      </c>
      <c r="L750" s="52">
        <f t="shared" si="91"/>
        <v>0</v>
      </c>
      <c r="M750" s="57">
        <f t="shared" si="94"/>
        <v>64.565634777203414</v>
      </c>
      <c r="N750" s="61">
        <f t="shared" si="92"/>
        <v>0</v>
      </c>
      <c r="O750" s="71">
        <v>70.648062716701432</v>
      </c>
      <c r="P750" s="67">
        <f t="shared" si="93"/>
        <v>0</v>
      </c>
    </row>
    <row r="751" spans="1:16" ht="18.75">
      <c r="A751" s="13">
        <v>561144</v>
      </c>
      <c r="B751" s="14" t="s">
        <v>812</v>
      </c>
      <c r="C751" s="15" t="s">
        <v>1483</v>
      </c>
      <c r="D751" s="16" t="s">
        <v>821</v>
      </c>
      <c r="E751" s="14">
        <v>1</v>
      </c>
      <c r="F751" s="14" t="s">
        <v>1139</v>
      </c>
      <c r="G751" s="17">
        <v>0.59699999999999998</v>
      </c>
      <c r="H751" s="12">
        <v>0</v>
      </c>
      <c r="I751" s="45">
        <f t="shared" si="95"/>
        <v>71.326419612606003</v>
      </c>
      <c r="J751" s="40">
        <v>69.927862365300001</v>
      </c>
      <c r="K751" s="39">
        <f t="shared" si="90"/>
        <v>74.17947639711025</v>
      </c>
      <c r="L751" s="52">
        <f t="shared" si="91"/>
        <v>0</v>
      </c>
      <c r="M751" s="57">
        <f t="shared" si="94"/>
        <v>79.372039744907966</v>
      </c>
      <c r="N751" s="61">
        <f t="shared" si="92"/>
        <v>0</v>
      </c>
      <c r="O751" s="71">
        <v>86.838702171644485</v>
      </c>
      <c r="P751" s="67">
        <f t="shared" si="93"/>
        <v>0</v>
      </c>
    </row>
    <row r="752" spans="1:16" ht="18.75">
      <c r="A752" s="13">
        <v>561145</v>
      </c>
      <c r="B752" s="14" t="s">
        <v>812</v>
      </c>
      <c r="C752" s="15" t="s">
        <v>1484</v>
      </c>
      <c r="D752" s="16" t="s">
        <v>822</v>
      </c>
      <c r="E752" s="14">
        <v>1</v>
      </c>
      <c r="F752" s="14" t="s">
        <v>1139</v>
      </c>
      <c r="G752" s="17">
        <v>0.60799999999999998</v>
      </c>
      <c r="H752" s="12">
        <v>0</v>
      </c>
      <c r="I752" s="45">
        <f t="shared" si="95"/>
        <v>68.858178792275993</v>
      </c>
      <c r="J752" s="40">
        <v>67.508018423799996</v>
      </c>
      <c r="K752" s="39">
        <f t="shared" si="90"/>
        <v>71.612505943967037</v>
      </c>
      <c r="L752" s="52">
        <f t="shared" si="91"/>
        <v>0</v>
      </c>
      <c r="M752" s="57">
        <f t="shared" si="94"/>
        <v>76.625381360044727</v>
      </c>
      <c r="N752" s="61">
        <f t="shared" si="92"/>
        <v>0</v>
      </c>
      <c r="O752" s="71">
        <v>83.843163787651847</v>
      </c>
      <c r="P752" s="67">
        <f t="shared" si="93"/>
        <v>0</v>
      </c>
    </row>
    <row r="753" spans="1:16" ht="18.75">
      <c r="A753" s="13">
        <v>561146</v>
      </c>
      <c r="B753" s="14" t="s">
        <v>812</v>
      </c>
      <c r="C753" s="15" t="s">
        <v>1485</v>
      </c>
      <c r="D753" s="16" t="s">
        <v>823</v>
      </c>
      <c r="E753" s="14">
        <v>1</v>
      </c>
      <c r="F753" s="14" t="s">
        <v>1139</v>
      </c>
      <c r="G753" s="17">
        <v>1.091</v>
      </c>
      <c r="H753" s="12">
        <v>0</v>
      </c>
      <c r="I753" s="45">
        <f t="shared" si="95"/>
        <v>158.62178332325402</v>
      </c>
      <c r="J753" s="40">
        <v>155.51155227770002</v>
      </c>
      <c r="K753" s="39">
        <f t="shared" si="90"/>
        <v>164.96665465618418</v>
      </c>
      <c r="L753" s="52">
        <f t="shared" si="91"/>
        <v>0</v>
      </c>
      <c r="M753" s="57">
        <f t="shared" si="94"/>
        <v>176.51432048211709</v>
      </c>
      <c r="N753" s="61">
        <f t="shared" si="92"/>
        <v>0</v>
      </c>
      <c r="O753" s="71">
        <v>193.10237881017744</v>
      </c>
      <c r="P753" s="67">
        <f t="shared" si="93"/>
        <v>0</v>
      </c>
    </row>
    <row r="754" spans="1:16" ht="18.75">
      <c r="A754" s="13">
        <v>561147</v>
      </c>
      <c r="B754" s="14" t="s">
        <v>812</v>
      </c>
      <c r="C754" s="15" t="s">
        <v>1486</v>
      </c>
      <c r="D754" s="16" t="s">
        <v>824</v>
      </c>
      <c r="E754" s="14">
        <v>1</v>
      </c>
      <c r="F754" s="14" t="s">
        <v>1139</v>
      </c>
      <c r="G754" s="17">
        <v>0.997</v>
      </c>
      <c r="H754" s="12">
        <v>0</v>
      </c>
      <c r="I754" s="45">
        <f t="shared" si="95"/>
        <v>154.93664237755203</v>
      </c>
      <c r="J754" s="40">
        <v>151.89866899760003</v>
      </c>
      <c r="K754" s="39">
        <f t="shared" si="90"/>
        <v>161.13410807265413</v>
      </c>
      <c r="L754" s="52">
        <f t="shared" si="91"/>
        <v>0</v>
      </c>
      <c r="M754" s="57">
        <f t="shared" si="94"/>
        <v>172.41349563773994</v>
      </c>
      <c r="N754" s="61">
        <f t="shared" si="92"/>
        <v>0</v>
      </c>
      <c r="O754" s="71">
        <v>188.6213167884369</v>
      </c>
      <c r="P754" s="67">
        <f t="shared" si="93"/>
        <v>0</v>
      </c>
    </row>
    <row r="755" spans="1:16" ht="18.75">
      <c r="A755" s="13">
        <v>561150</v>
      </c>
      <c r="B755" s="14" t="s">
        <v>812</v>
      </c>
      <c r="C755" s="15" t="s">
        <v>825</v>
      </c>
      <c r="D755" s="16" t="s">
        <v>826</v>
      </c>
      <c r="E755" s="14">
        <v>1</v>
      </c>
      <c r="F755" s="14" t="s">
        <v>1139</v>
      </c>
      <c r="G755" s="17">
        <v>0.04</v>
      </c>
      <c r="H755" s="12">
        <v>0</v>
      </c>
      <c r="I755" s="45">
        <f t="shared" si="95"/>
        <v>10.469933154144</v>
      </c>
      <c r="J755" s="40">
        <v>10.2646403472</v>
      </c>
      <c r="K755" s="39">
        <f t="shared" si="90"/>
        <v>10.888730480309761</v>
      </c>
      <c r="L755" s="52">
        <f t="shared" si="91"/>
        <v>0</v>
      </c>
      <c r="M755" s="57">
        <f t="shared" si="94"/>
        <v>11.650941613931444</v>
      </c>
      <c r="N755" s="61">
        <f t="shared" si="92"/>
        <v>0</v>
      </c>
      <c r="O755" s="71">
        <v>12.767380270723013</v>
      </c>
      <c r="P755" s="67">
        <f t="shared" si="93"/>
        <v>0</v>
      </c>
    </row>
    <row r="756" spans="1:16" ht="18.75">
      <c r="A756" s="13">
        <v>561158</v>
      </c>
      <c r="B756" s="14" t="s">
        <v>812</v>
      </c>
      <c r="C756" s="15" t="s">
        <v>1487</v>
      </c>
      <c r="D756" s="16" t="s">
        <v>827</v>
      </c>
      <c r="E756" s="14">
        <v>1</v>
      </c>
      <c r="F756" s="14" t="s">
        <v>1139</v>
      </c>
      <c r="G756" s="17">
        <v>7.0000000000000007E-2</v>
      </c>
      <c r="H756" s="12">
        <v>0</v>
      </c>
      <c r="I756" s="45">
        <f t="shared" si="95"/>
        <v>16.347790363488002</v>
      </c>
      <c r="J756" s="40">
        <v>16.027245454400003</v>
      </c>
      <c r="K756" s="39">
        <f t="shared" si="90"/>
        <v>17.001701978027523</v>
      </c>
      <c r="L756" s="52">
        <f t="shared" si="91"/>
        <v>0</v>
      </c>
      <c r="M756" s="57">
        <f t="shared" si="94"/>
        <v>18.19182111648945</v>
      </c>
      <c r="N756" s="61">
        <f t="shared" si="92"/>
        <v>0</v>
      </c>
      <c r="O756" s="71">
        <v>19.911009422701326</v>
      </c>
      <c r="P756" s="67">
        <f t="shared" si="93"/>
        <v>0</v>
      </c>
    </row>
    <row r="757" spans="1:16" ht="18.75">
      <c r="A757" s="13">
        <v>561151</v>
      </c>
      <c r="B757" s="14" t="s">
        <v>812</v>
      </c>
      <c r="C757" s="15" t="s">
        <v>828</v>
      </c>
      <c r="D757" s="16" t="s">
        <v>829</v>
      </c>
      <c r="E757" s="14">
        <v>1</v>
      </c>
      <c r="F757" s="14" t="s">
        <v>1139</v>
      </c>
      <c r="G757" s="17">
        <v>0.18</v>
      </c>
      <c r="H757" s="12">
        <v>0</v>
      </c>
      <c r="I757" s="45">
        <f t="shared" si="95"/>
        <v>23.281825040136003</v>
      </c>
      <c r="J757" s="40">
        <v>22.825318666800001</v>
      </c>
      <c r="K757" s="39">
        <f t="shared" si="90"/>
        <v>24.213098041741443</v>
      </c>
      <c r="L757" s="52">
        <f t="shared" si="91"/>
        <v>0</v>
      </c>
      <c r="M757" s="57">
        <f t="shared" si="94"/>
        <v>25.908014904663347</v>
      </c>
      <c r="N757" s="61">
        <f t="shared" si="92"/>
        <v>0</v>
      </c>
      <c r="O757" s="71">
        <v>28.3670724251986</v>
      </c>
      <c r="P757" s="67">
        <f t="shared" si="93"/>
        <v>0</v>
      </c>
    </row>
    <row r="758" spans="1:16" ht="18.75">
      <c r="A758" s="13">
        <v>561159</v>
      </c>
      <c r="B758" s="14" t="s">
        <v>812</v>
      </c>
      <c r="C758" s="15" t="s">
        <v>1488</v>
      </c>
      <c r="D758" s="16" t="s">
        <v>830</v>
      </c>
      <c r="E758" s="14">
        <v>1</v>
      </c>
      <c r="F758" s="14" t="s">
        <v>1139</v>
      </c>
      <c r="G758" s="17">
        <v>0.3</v>
      </c>
      <c r="H758" s="12">
        <v>0</v>
      </c>
      <c r="I758" s="45">
        <f t="shared" si="95"/>
        <v>38.803041733560001</v>
      </c>
      <c r="J758" s="40">
        <v>38.042197778000002</v>
      </c>
      <c r="K758" s="39">
        <f t="shared" si="90"/>
        <v>40.355163402902399</v>
      </c>
      <c r="L758" s="52">
        <f t="shared" si="91"/>
        <v>0</v>
      </c>
      <c r="M758" s="57">
        <f t="shared" si="94"/>
        <v>43.18002484110557</v>
      </c>
      <c r="N758" s="61">
        <f t="shared" si="92"/>
        <v>0</v>
      </c>
      <c r="O758" s="71">
        <v>47.24181359483979</v>
      </c>
      <c r="P758" s="67">
        <f t="shared" si="93"/>
        <v>0</v>
      </c>
    </row>
    <row r="759" spans="1:16" ht="18.75">
      <c r="A759" s="13">
        <v>561152</v>
      </c>
      <c r="B759" s="14" t="s">
        <v>812</v>
      </c>
      <c r="C759" s="15" t="s">
        <v>831</v>
      </c>
      <c r="D759" s="16" t="s">
        <v>832</v>
      </c>
      <c r="E759" s="14">
        <v>1</v>
      </c>
      <c r="F759" s="14" t="s">
        <v>1139</v>
      </c>
      <c r="G759" s="17">
        <v>0.51</v>
      </c>
      <c r="H759" s="12">
        <v>0</v>
      </c>
      <c r="I759" s="45">
        <f t="shared" si="95"/>
        <v>57.619072917378013</v>
      </c>
      <c r="J759" s="40">
        <v>56.48928717390001</v>
      </c>
      <c r="K759" s="39">
        <f t="shared" si="90"/>
        <v>59.923835834073138</v>
      </c>
      <c r="L759" s="52">
        <f t="shared" si="91"/>
        <v>0</v>
      </c>
      <c r="M759" s="57">
        <f t="shared" si="94"/>
        <v>64.118504342458266</v>
      </c>
      <c r="N759" s="61">
        <f t="shared" si="92"/>
        <v>0</v>
      </c>
      <c r="O759" s="71">
        <v>70.154173276456362</v>
      </c>
      <c r="P759" s="67">
        <f t="shared" si="93"/>
        <v>0</v>
      </c>
    </row>
    <row r="760" spans="1:16" ht="18.75">
      <c r="A760" s="13">
        <v>561153</v>
      </c>
      <c r="B760" s="14" t="s">
        <v>812</v>
      </c>
      <c r="C760" s="15" t="s">
        <v>833</v>
      </c>
      <c r="D760" s="16" t="s">
        <v>834</v>
      </c>
      <c r="E760" s="14">
        <v>1</v>
      </c>
      <c r="F760" s="14" t="s">
        <v>1139</v>
      </c>
      <c r="G760" s="17">
        <v>0.56000000000000005</v>
      </c>
      <c r="H760" s="12">
        <v>0</v>
      </c>
      <c r="I760" s="45">
        <f t="shared" si="95"/>
        <v>61.143491205012012</v>
      </c>
      <c r="J760" s="40">
        <v>59.944599220600011</v>
      </c>
      <c r="K760" s="39">
        <f t="shared" si="90"/>
        <v>63.589230853212491</v>
      </c>
      <c r="L760" s="52">
        <f t="shared" si="91"/>
        <v>0</v>
      </c>
      <c r="M760" s="57">
        <f t="shared" si="94"/>
        <v>68.040477012937373</v>
      </c>
      <c r="N760" s="61">
        <f t="shared" si="92"/>
        <v>0</v>
      </c>
      <c r="O760" s="71">
        <v>74.430079639692934</v>
      </c>
      <c r="P760" s="67">
        <f t="shared" si="93"/>
        <v>0</v>
      </c>
    </row>
    <row r="761" spans="1:16" ht="18.75">
      <c r="A761" s="13">
        <v>561154</v>
      </c>
      <c r="B761" s="14" t="s">
        <v>812</v>
      </c>
      <c r="C761" s="15" t="s">
        <v>835</v>
      </c>
      <c r="D761" s="16" t="s">
        <v>836</v>
      </c>
      <c r="E761" s="14">
        <v>1</v>
      </c>
      <c r="F761" s="14" t="s">
        <v>1139</v>
      </c>
      <c r="G761" s="17">
        <v>0.73</v>
      </c>
      <c r="H761" s="12">
        <v>0</v>
      </c>
      <c r="I761" s="45">
        <f t="shared" si="95"/>
        <v>88.190818519884004</v>
      </c>
      <c r="J761" s="40">
        <v>86.461586784200009</v>
      </c>
      <c r="K761" s="39">
        <f t="shared" si="90"/>
        <v>91.718451260679373</v>
      </c>
      <c r="L761" s="52">
        <f t="shared" si="91"/>
        <v>0</v>
      </c>
      <c r="M761" s="57">
        <f t="shared" si="94"/>
        <v>98.138742848926938</v>
      </c>
      <c r="N761" s="61">
        <f t="shared" si="92"/>
        <v>0</v>
      </c>
      <c r="O761" s="71">
        <v>107.36402983971095</v>
      </c>
      <c r="P761" s="67">
        <f t="shared" si="93"/>
        <v>0</v>
      </c>
    </row>
    <row r="762" spans="1:16" ht="18.75">
      <c r="A762" s="13">
        <v>561155</v>
      </c>
      <c r="B762" s="14" t="s">
        <v>812</v>
      </c>
      <c r="C762" s="15" t="s">
        <v>837</v>
      </c>
      <c r="D762" s="16" t="s">
        <v>838</v>
      </c>
      <c r="E762" s="14">
        <v>1</v>
      </c>
      <c r="F762" s="14" t="s">
        <v>1139</v>
      </c>
      <c r="G762" s="17">
        <v>0.76</v>
      </c>
      <c r="H762" s="12">
        <v>0</v>
      </c>
      <c r="I762" s="45">
        <f t="shared" si="95"/>
        <v>91.726716997380024</v>
      </c>
      <c r="J762" s="40">
        <v>89.928153919000025</v>
      </c>
      <c r="K762" s="39">
        <f t="shared" si="90"/>
        <v>95.395785677275228</v>
      </c>
      <c r="L762" s="52">
        <f t="shared" si="91"/>
        <v>0</v>
      </c>
      <c r="M762" s="57">
        <f t="shared" si="94"/>
        <v>102.07349067468449</v>
      </c>
      <c r="N762" s="61">
        <f t="shared" si="92"/>
        <v>0</v>
      </c>
      <c r="O762" s="71">
        <v>111.67769046448305</v>
      </c>
      <c r="P762" s="67">
        <f t="shared" si="93"/>
        <v>0</v>
      </c>
    </row>
    <row r="763" spans="1:16" ht="18.75">
      <c r="A763" s="13">
        <v>561156</v>
      </c>
      <c r="B763" s="14" t="s">
        <v>812</v>
      </c>
      <c r="C763" s="15" t="s">
        <v>839</v>
      </c>
      <c r="D763" s="16" t="s">
        <v>840</v>
      </c>
      <c r="E763" s="14">
        <v>1</v>
      </c>
      <c r="F763" s="14" t="s">
        <v>1139</v>
      </c>
      <c r="G763" s="17">
        <v>1.2</v>
      </c>
      <c r="H763" s="12">
        <v>0</v>
      </c>
      <c r="I763" s="45">
        <f t="shared" si="95"/>
        <v>146.99235099304803</v>
      </c>
      <c r="J763" s="40">
        <v>144.11014803240002</v>
      </c>
      <c r="K763" s="39">
        <f t="shared" si="90"/>
        <v>152.87204503276996</v>
      </c>
      <c r="L763" s="52">
        <f t="shared" si="91"/>
        <v>0</v>
      </c>
      <c r="M763" s="57">
        <f t="shared" si="94"/>
        <v>163.57308818506388</v>
      </c>
      <c r="N763" s="61">
        <f t="shared" si="92"/>
        <v>0</v>
      </c>
      <c r="O763" s="71">
        <v>178.94346516535145</v>
      </c>
      <c r="P763" s="67">
        <f t="shared" si="93"/>
        <v>0</v>
      </c>
    </row>
    <row r="764" spans="1:16" ht="18.75">
      <c r="A764" s="13">
        <v>561157</v>
      </c>
      <c r="B764" s="14" t="s">
        <v>812</v>
      </c>
      <c r="C764" s="15" t="s">
        <v>841</v>
      </c>
      <c r="D764" s="16" t="s">
        <v>842</v>
      </c>
      <c r="E764" s="14">
        <v>1</v>
      </c>
      <c r="F764" s="14" t="s">
        <v>1139</v>
      </c>
      <c r="G764" s="17">
        <v>1.39</v>
      </c>
      <c r="H764" s="12">
        <v>0</v>
      </c>
      <c r="I764" s="45">
        <f t="shared" si="95"/>
        <v>146.99235099304803</v>
      </c>
      <c r="J764" s="40">
        <v>144.11014803240002</v>
      </c>
      <c r="K764" s="39">
        <f t="shared" si="90"/>
        <v>152.87204503276996</v>
      </c>
      <c r="L764" s="52">
        <f t="shared" si="91"/>
        <v>0</v>
      </c>
      <c r="M764" s="57">
        <f t="shared" si="94"/>
        <v>163.57308818506388</v>
      </c>
      <c r="N764" s="61">
        <f t="shared" si="92"/>
        <v>0</v>
      </c>
      <c r="O764" s="71">
        <v>178.94346516535145</v>
      </c>
      <c r="P764" s="67">
        <f t="shared" si="93"/>
        <v>0</v>
      </c>
    </row>
    <row r="765" spans="1:16" ht="18.75">
      <c r="A765" s="13">
        <v>561160</v>
      </c>
      <c r="B765" s="14" t="s">
        <v>812</v>
      </c>
      <c r="C765" s="15" t="s">
        <v>843</v>
      </c>
      <c r="D765" s="16" t="s">
        <v>844</v>
      </c>
      <c r="E765" s="14">
        <v>1</v>
      </c>
      <c r="F765" s="14" t="s">
        <v>1139</v>
      </c>
      <c r="G765" s="17">
        <v>0.04</v>
      </c>
      <c r="H765" s="12">
        <v>0</v>
      </c>
      <c r="I765" s="45">
        <f t="shared" si="95"/>
        <v>8.067341186520002</v>
      </c>
      <c r="J765" s="40">
        <v>7.909158026000001</v>
      </c>
      <c r="K765" s="39">
        <f t="shared" si="90"/>
        <v>8.3900348339808026</v>
      </c>
      <c r="L765" s="52">
        <f t="shared" si="91"/>
        <v>0</v>
      </c>
      <c r="M765" s="57">
        <f t="shared" si="94"/>
        <v>8.9773372723594598</v>
      </c>
      <c r="N765" s="61">
        <f t="shared" si="92"/>
        <v>0</v>
      </c>
      <c r="O765" s="71">
        <v>9.8279004786315198</v>
      </c>
      <c r="P765" s="67">
        <f t="shared" si="93"/>
        <v>0</v>
      </c>
    </row>
    <row r="766" spans="1:16" ht="18.75">
      <c r="A766" s="13">
        <v>561161</v>
      </c>
      <c r="B766" s="14" t="s">
        <v>812</v>
      </c>
      <c r="C766" s="15" t="s">
        <v>845</v>
      </c>
      <c r="D766" s="16" t="s">
        <v>846</v>
      </c>
      <c r="E766" s="14">
        <v>1</v>
      </c>
      <c r="F766" s="14" t="s">
        <v>1139</v>
      </c>
      <c r="G766" s="17">
        <v>0.05</v>
      </c>
      <c r="H766" s="12">
        <v>0</v>
      </c>
      <c r="I766" s="45">
        <f t="shared" si="95"/>
        <v>10.002254739960001</v>
      </c>
      <c r="J766" s="40">
        <v>9.8061320980000009</v>
      </c>
      <c r="K766" s="39">
        <f t="shared" si="90"/>
        <v>10.402344929558401</v>
      </c>
      <c r="L766" s="52">
        <f t="shared" si="91"/>
        <v>0</v>
      </c>
      <c r="M766" s="57">
        <f t="shared" si="94"/>
        <v>11.13050907462749</v>
      </c>
      <c r="N766" s="61">
        <f t="shared" si="92"/>
        <v>0</v>
      </c>
      <c r="O766" s="71">
        <v>12.182399555937904</v>
      </c>
      <c r="P766" s="67">
        <f t="shared" si="93"/>
        <v>0</v>
      </c>
    </row>
    <row r="767" spans="1:16" ht="18.75">
      <c r="A767" s="13">
        <v>561162</v>
      </c>
      <c r="B767" s="14" t="s">
        <v>812</v>
      </c>
      <c r="C767" s="15" t="s">
        <v>847</v>
      </c>
      <c r="D767" s="16" t="s">
        <v>848</v>
      </c>
      <c r="E767" s="14">
        <v>1</v>
      </c>
      <c r="F767" s="14" t="s">
        <v>1139</v>
      </c>
      <c r="G767" s="17">
        <v>0.1</v>
      </c>
      <c r="H767" s="12">
        <v>0</v>
      </c>
      <c r="I767" s="45">
        <f t="shared" si="95"/>
        <v>15.38568357816</v>
      </c>
      <c r="J767" s="40">
        <v>15.084003508</v>
      </c>
      <c r="K767" s="39">
        <f t="shared" si="90"/>
        <v>16.001110921286401</v>
      </c>
      <c r="L767" s="52">
        <f t="shared" si="91"/>
        <v>0</v>
      </c>
      <c r="M767" s="57">
        <f t="shared" si="94"/>
        <v>17.121188685776449</v>
      </c>
      <c r="N767" s="61">
        <f t="shared" si="92"/>
        <v>0</v>
      </c>
      <c r="O767" s="71">
        <v>18.722386402465386</v>
      </c>
      <c r="P767" s="67">
        <f t="shared" si="93"/>
        <v>0</v>
      </c>
    </row>
    <row r="768" spans="1:16" ht="18.75">
      <c r="A768" s="13">
        <v>561163</v>
      </c>
      <c r="B768" s="14" t="s">
        <v>812</v>
      </c>
      <c r="C768" s="15" t="s">
        <v>849</v>
      </c>
      <c r="D768" s="16" t="s">
        <v>850</v>
      </c>
      <c r="E768" s="14">
        <v>1</v>
      </c>
      <c r="F768" s="14" t="s">
        <v>1139</v>
      </c>
      <c r="G768" s="17">
        <v>0.13</v>
      </c>
      <c r="H768" s="12">
        <v>0</v>
      </c>
      <c r="I768" s="45">
        <f t="shared" si="95"/>
        <v>24.888605788200003</v>
      </c>
      <c r="J768" s="40">
        <v>24.400593910000001</v>
      </c>
      <c r="K768" s="39">
        <f t="shared" si="90"/>
        <v>25.884150019728004</v>
      </c>
      <c r="L768" s="52">
        <f t="shared" si="91"/>
        <v>0</v>
      </c>
      <c r="M768" s="57">
        <f t="shared" si="94"/>
        <v>27.696040521108966</v>
      </c>
      <c r="N768" s="61">
        <f t="shared" si="92"/>
        <v>0</v>
      </c>
      <c r="O768" s="71">
        <v>30.303782355096498</v>
      </c>
      <c r="P768" s="67">
        <f t="shared" si="93"/>
        <v>0</v>
      </c>
    </row>
    <row r="769" spans="1:16" ht="18.75">
      <c r="A769" s="13">
        <v>561164</v>
      </c>
      <c r="B769" s="14" t="s">
        <v>812</v>
      </c>
      <c r="C769" s="15" t="s">
        <v>851</v>
      </c>
      <c r="D769" s="16" t="s">
        <v>852</v>
      </c>
      <c r="E769" s="14">
        <v>1</v>
      </c>
      <c r="F769" s="14" t="s">
        <v>1139</v>
      </c>
      <c r="G769" s="17">
        <v>0.25</v>
      </c>
      <c r="H769" s="12">
        <v>0</v>
      </c>
      <c r="I769" s="45">
        <f t="shared" si="95"/>
        <v>36.373253976359997</v>
      </c>
      <c r="J769" s="40">
        <v>35.660052917999998</v>
      </c>
      <c r="K769" s="39">
        <f t="shared" si="90"/>
        <v>37.828184135414396</v>
      </c>
      <c r="L769" s="52">
        <f t="shared" si="91"/>
        <v>0</v>
      </c>
      <c r="M769" s="57">
        <f t="shared" si="94"/>
        <v>40.476157024893404</v>
      </c>
      <c r="N769" s="61">
        <f t="shared" si="92"/>
        <v>0</v>
      </c>
      <c r="O769" s="71">
        <v>44.280052754166753</v>
      </c>
      <c r="P769" s="67">
        <f t="shared" si="93"/>
        <v>0</v>
      </c>
    </row>
    <row r="770" spans="1:16" ht="18.75">
      <c r="A770" s="13">
        <v>561165</v>
      </c>
      <c r="B770" s="14" t="s">
        <v>812</v>
      </c>
      <c r="C770" s="15" t="s">
        <v>853</v>
      </c>
      <c r="D770" s="16" t="s">
        <v>854</v>
      </c>
      <c r="E770" s="14">
        <v>1</v>
      </c>
      <c r="F770" s="14" t="s">
        <v>1139</v>
      </c>
      <c r="G770" s="17">
        <v>0.27</v>
      </c>
      <c r="H770" s="12">
        <v>0</v>
      </c>
      <c r="I770" s="45">
        <f t="shared" si="95"/>
        <v>41.616245540519998</v>
      </c>
      <c r="J770" s="40">
        <v>40.800240725999998</v>
      </c>
      <c r="K770" s="39">
        <f t="shared" si="90"/>
        <v>43.280895362140797</v>
      </c>
      <c r="L770" s="52">
        <f t="shared" si="91"/>
        <v>0</v>
      </c>
      <c r="M770" s="57">
        <f t="shared" si="94"/>
        <v>46.310558037490658</v>
      </c>
      <c r="N770" s="61">
        <f t="shared" si="92"/>
        <v>0</v>
      </c>
      <c r="O770" s="71">
        <v>50.657077170365916</v>
      </c>
      <c r="P770" s="67">
        <f t="shared" si="93"/>
        <v>0</v>
      </c>
    </row>
    <row r="771" spans="1:16" ht="18.75">
      <c r="A771" s="13">
        <v>561166</v>
      </c>
      <c r="B771" s="14" t="s">
        <v>812</v>
      </c>
      <c r="C771" s="15" t="s">
        <v>855</v>
      </c>
      <c r="D771" s="16" t="s">
        <v>856</v>
      </c>
      <c r="E771" s="14">
        <v>1</v>
      </c>
      <c r="F771" s="14" t="s">
        <v>1139</v>
      </c>
      <c r="G771" s="17">
        <v>0.3</v>
      </c>
      <c r="H771" s="12">
        <v>0</v>
      </c>
      <c r="I771" s="45">
        <f t="shared" si="95"/>
        <v>49.589961877680011</v>
      </c>
      <c r="J771" s="40">
        <v>48.617609684000008</v>
      </c>
      <c r="K771" s="39">
        <f t="shared" si="90"/>
        <v>51.573560352787212</v>
      </c>
      <c r="L771" s="52">
        <f t="shared" si="91"/>
        <v>0</v>
      </c>
      <c r="M771" s="57">
        <f t="shared" si="94"/>
        <v>55.183709577482318</v>
      </c>
      <c r="N771" s="61">
        <f t="shared" si="92"/>
        <v>0</v>
      </c>
      <c r="O771" s="71">
        <v>60.364188207139847</v>
      </c>
      <c r="P771" s="67">
        <f t="shared" si="93"/>
        <v>0</v>
      </c>
    </row>
    <row r="772" spans="1:16" ht="18.75">
      <c r="A772" s="13">
        <v>561167</v>
      </c>
      <c r="B772" s="14" t="s">
        <v>812</v>
      </c>
      <c r="C772" s="15" t="s">
        <v>857</v>
      </c>
      <c r="D772" s="16" t="s">
        <v>858</v>
      </c>
      <c r="E772" s="14">
        <v>1</v>
      </c>
      <c r="F772" s="14" t="s">
        <v>1139</v>
      </c>
      <c r="G772" s="17">
        <v>0.33</v>
      </c>
      <c r="H772" s="12">
        <v>0</v>
      </c>
      <c r="I772" s="45">
        <f t="shared" si="95"/>
        <v>54.286808487239995</v>
      </c>
      <c r="J772" s="40">
        <v>53.222361261999993</v>
      </c>
      <c r="K772" s="39">
        <f t="shared" si="90"/>
        <v>56.458280826729599</v>
      </c>
      <c r="L772" s="52">
        <f t="shared" si="91"/>
        <v>0</v>
      </c>
      <c r="M772" s="57">
        <f t="shared" si="94"/>
        <v>60.410360484600673</v>
      </c>
      <c r="N772" s="61">
        <f t="shared" si="92"/>
        <v>0</v>
      </c>
      <c r="O772" s="71">
        <v>66.085883632558392</v>
      </c>
      <c r="P772" s="67">
        <f t="shared" si="93"/>
        <v>0</v>
      </c>
    </row>
    <row r="773" spans="1:16" ht="18.75">
      <c r="A773" s="13">
        <v>561168</v>
      </c>
      <c r="B773" s="14" t="s">
        <v>812</v>
      </c>
      <c r="C773" s="15" t="s">
        <v>859</v>
      </c>
      <c r="D773" s="16" t="s">
        <v>860</v>
      </c>
      <c r="E773" s="14">
        <v>1</v>
      </c>
      <c r="F773" s="14" t="s">
        <v>1139</v>
      </c>
      <c r="G773" s="17">
        <v>0.59</v>
      </c>
      <c r="H773" s="12">
        <v>0</v>
      </c>
      <c r="I773" s="45">
        <f t="shared" si="95"/>
        <v>86.977485055439999</v>
      </c>
      <c r="J773" s="40">
        <v>85.272044171999994</v>
      </c>
      <c r="K773" s="39">
        <f t="shared" si="90"/>
        <v>90.456584457657598</v>
      </c>
      <c r="L773" s="52">
        <f t="shared" si="91"/>
        <v>0</v>
      </c>
      <c r="M773" s="57">
        <f t="shared" si="94"/>
        <v>96.788545369693637</v>
      </c>
      <c r="N773" s="61">
        <f t="shared" si="92"/>
        <v>0</v>
      </c>
      <c r="O773" s="71">
        <v>105.88545985689336</v>
      </c>
      <c r="P773" s="67">
        <f t="shared" si="93"/>
        <v>0</v>
      </c>
    </row>
    <row r="774" spans="1:16" ht="18.75">
      <c r="A774" s="13">
        <v>561169</v>
      </c>
      <c r="B774" s="14" t="s">
        <v>812</v>
      </c>
      <c r="C774" s="15" t="s">
        <v>861</v>
      </c>
      <c r="D774" s="16" t="s">
        <v>862</v>
      </c>
      <c r="E774" s="14">
        <v>1</v>
      </c>
      <c r="F774" s="14" t="s">
        <v>1139</v>
      </c>
      <c r="G774" s="17">
        <v>0.64</v>
      </c>
      <c r="H774" s="12">
        <v>0</v>
      </c>
      <c r="I774" s="45">
        <f t="shared" si="95"/>
        <v>86.977485055439999</v>
      </c>
      <c r="J774" s="40">
        <v>85.272044171999994</v>
      </c>
      <c r="K774" s="39">
        <f t="shared" si="90"/>
        <v>90.456584457657598</v>
      </c>
      <c r="L774" s="52">
        <f t="shared" si="91"/>
        <v>0</v>
      </c>
      <c r="M774" s="57">
        <f t="shared" si="94"/>
        <v>96.788545369693637</v>
      </c>
      <c r="N774" s="61">
        <f t="shared" si="92"/>
        <v>0</v>
      </c>
      <c r="O774" s="71">
        <v>105.88545985689336</v>
      </c>
      <c r="P774" s="67">
        <f t="shared" si="93"/>
        <v>0</v>
      </c>
    </row>
    <row r="775" spans="1:16" ht="18.75">
      <c r="A775" s="13">
        <v>561170</v>
      </c>
      <c r="B775" s="14" t="s">
        <v>812</v>
      </c>
      <c r="C775" s="15" t="s">
        <v>863</v>
      </c>
      <c r="D775" s="16" t="s">
        <v>864</v>
      </c>
      <c r="E775" s="14">
        <v>1</v>
      </c>
      <c r="F775" s="14" t="s">
        <v>1139</v>
      </c>
      <c r="G775" s="17">
        <v>0.499</v>
      </c>
      <c r="H775" s="12">
        <v>0</v>
      </c>
      <c r="I775" s="45">
        <f t="shared" si="95"/>
        <v>74.033102970000002</v>
      </c>
      <c r="J775" s="40">
        <v>72.581473500000001</v>
      </c>
      <c r="K775" s="39">
        <f t="shared" si="90"/>
        <v>76.994427088800009</v>
      </c>
      <c r="L775" s="52">
        <f t="shared" si="91"/>
        <v>0</v>
      </c>
      <c r="M775" s="57">
        <f t="shared" si="94"/>
        <v>82.38403698501601</v>
      </c>
      <c r="N775" s="61">
        <f t="shared" si="92"/>
        <v>0</v>
      </c>
      <c r="O775" s="71">
        <v>90.146349075294339</v>
      </c>
      <c r="P775" s="67">
        <f t="shared" si="93"/>
        <v>0</v>
      </c>
    </row>
    <row r="776" spans="1:16" ht="18.75">
      <c r="A776" s="13">
        <v>561171</v>
      </c>
      <c r="B776" s="14" t="s">
        <v>812</v>
      </c>
      <c r="C776" s="15" t="s">
        <v>865</v>
      </c>
      <c r="D776" s="16" t="s">
        <v>866</v>
      </c>
      <c r="E776" s="14">
        <v>1</v>
      </c>
      <c r="F776" s="14" t="s">
        <v>1139</v>
      </c>
      <c r="G776" s="17">
        <v>0.27200000000000002</v>
      </c>
      <c r="H776" s="12">
        <v>0</v>
      </c>
      <c r="I776" s="45">
        <f t="shared" si="95"/>
        <v>47.250682470000001</v>
      </c>
      <c r="J776" s="40">
        <v>46.324198500000001</v>
      </c>
      <c r="K776" s="39">
        <f t="shared" si="90"/>
        <v>49.140709768800001</v>
      </c>
      <c r="L776" s="52">
        <f t="shared" si="91"/>
        <v>0</v>
      </c>
      <c r="M776" s="57">
        <f t="shared" si="94"/>
        <v>52.580559452616001</v>
      </c>
      <c r="N776" s="61">
        <f t="shared" si="92"/>
        <v>0</v>
      </c>
      <c r="O776" s="71">
        <v>57.540961388225028</v>
      </c>
      <c r="P776" s="67">
        <f t="shared" si="93"/>
        <v>0</v>
      </c>
    </row>
    <row r="777" spans="1:16" ht="18.75">
      <c r="A777" s="13">
        <v>561172</v>
      </c>
      <c r="B777" s="14" t="s">
        <v>812</v>
      </c>
      <c r="C777" s="15" t="s">
        <v>867</v>
      </c>
      <c r="D777" s="16" t="s">
        <v>868</v>
      </c>
      <c r="E777" s="14">
        <v>1</v>
      </c>
      <c r="F777" s="14" t="s">
        <v>1139</v>
      </c>
      <c r="G777" s="17">
        <v>0.499</v>
      </c>
      <c r="H777" s="12">
        <v>0</v>
      </c>
      <c r="I777" s="45">
        <f t="shared" si="95"/>
        <v>75.59135289000001</v>
      </c>
      <c r="J777" s="40">
        <v>74.109169500000007</v>
      </c>
      <c r="K777" s="39">
        <f t="shared" si="90"/>
        <v>78.61500700560002</v>
      </c>
      <c r="L777" s="52">
        <f t="shared" si="91"/>
        <v>0</v>
      </c>
      <c r="M777" s="57">
        <f t="shared" si="94"/>
        <v>84.118057495992034</v>
      </c>
      <c r="N777" s="61">
        <f t="shared" si="92"/>
        <v>0</v>
      </c>
      <c r="O777" s="71">
        <v>92.04432239197746</v>
      </c>
      <c r="P777" s="67">
        <f t="shared" si="93"/>
        <v>0</v>
      </c>
    </row>
    <row r="778" spans="1:16" ht="18.75">
      <c r="A778" s="13">
        <v>561173</v>
      </c>
      <c r="B778" s="14" t="s">
        <v>812</v>
      </c>
      <c r="C778" s="15" t="s">
        <v>869</v>
      </c>
      <c r="D778" s="16" t="s">
        <v>870</v>
      </c>
      <c r="E778" s="14">
        <v>1</v>
      </c>
      <c r="F778" s="14" t="s">
        <v>1139</v>
      </c>
      <c r="G778" s="17">
        <v>0.68</v>
      </c>
      <c r="H778" s="12">
        <v>0</v>
      </c>
      <c r="I778" s="45">
        <f t="shared" si="95"/>
        <v>94.144266000000002</v>
      </c>
      <c r="J778" s="40">
        <v>92.298299999999998</v>
      </c>
      <c r="K778" s="39">
        <f t="shared" si="90"/>
        <v>97.910036640000001</v>
      </c>
      <c r="L778" s="52">
        <f t="shared" si="91"/>
        <v>0</v>
      </c>
      <c r="M778" s="57">
        <f t="shared" si="94"/>
        <v>104.7637392048</v>
      </c>
      <c r="N778" s="61">
        <f t="shared" si="92"/>
        <v>0</v>
      </c>
      <c r="O778" s="71">
        <v>114.60983423615563</v>
      </c>
      <c r="P778" s="67">
        <f t="shared" si="93"/>
        <v>0</v>
      </c>
    </row>
    <row r="779" spans="1:16" ht="18.75">
      <c r="A779" s="13">
        <v>561174</v>
      </c>
      <c r="B779" s="14" t="s">
        <v>812</v>
      </c>
      <c r="C779" s="15" t="s">
        <v>871</v>
      </c>
      <c r="D779" s="16" t="s">
        <v>872</v>
      </c>
      <c r="E779" s="14">
        <v>1</v>
      </c>
      <c r="F779" s="14" t="s">
        <v>1139</v>
      </c>
      <c r="G779" s="17">
        <v>0.748</v>
      </c>
      <c r="H779" s="12">
        <v>0</v>
      </c>
      <c r="I779" s="45">
        <f t="shared" si="95"/>
        <v>60.057549000000002</v>
      </c>
      <c r="J779" s="40">
        <v>58.879950000000001</v>
      </c>
      <c r="K779" s="39">
        <f t="shared" si="90"/>
        <v>62.459850960000004</v>
      </c>
      <c r="L779" s="52">
        <f t="shared" si="91"/>
        <v>0</v>
      </c>
      <c r="M779" s="57">
        <f t="shared" si="94"/>
        <v>66.832040527200007</v>
      </c>
      <c r="N779" s="61">
        <f t="shared" si="92"/>
        <v>0</v>
      </c>
      <c r="O779" s="71">
        <v>73.111015505836548</v>
      </c>
      <c r="P779" s="67">
        <f t="shared" si="93"/>
        <v>0</v>
      </c>
    </row>
    <row r="780" spans="1:16" ht="18.75">
      <c r="A780" s="13">
        <v>561175</v>
      </c>
      <c r="B780" s="14" t="s">
        <v>812</v>
      </c>
      <c r="C780" s="15" t="s">
        <v>873</v>
      </c>
      <c r="D780" s="16" t="s">
        <v>874</v>
      </c>
      <c r="E780" s="14">
        <v>1</v>
      </c>
      <c r="F780" s="14" t="s">
        <v>1139</v>
      </c>
      <c r="G780" s="17">
        <v>0.71799999999999997</v>
      </c>
      <c r="H780" s="12">
        <v>0</v>
      </c>
      <c r="I780" s="45">
        <f t="shared" si="95"/>
        <v>124.98462900000001</v>
      </c>
      <c r="J780" s="40">
        <v>122.53395</v>
      </c>
      <c r="K780" s="39">
        <f t="shared" si="90"/>
        <v>129.98401416000002</v>
      </c>
      <c r="L780" s="52">
        <f t="shared" si="91"/>
        <v>0</v>
      </c>
      <c r="M780" s="57">
        <f t="shared" si="94"/>
        <v>139.08289515120003</v>
      </c>
      <c r="N780" s="61">
        <f t="shared" si="92"/>
        <v>0</v>
      </c>
      <c r="O780" s="71">
        <v>152.14524230171182</v>
      </c>
      <c r="P780" s="67">
        <f t="shared" si="93"/>
        <v>0</v>
      </c>
    </row>
    <row r="781" spans="1:16" ht="18.75">
      <c r="A781" s="13">
        <v>561176</v>
      </c>
      <c r="B781" s="14" t="s">
        <v>812</v>
      </c>
      <c r="C781" s="15" t="s">
        <v>875</v>
      </c>
      <c r="D781" s="16" t="s">
        <v>876</v>
      </c>
      <c r="E781" s="14">
        <v>1</v>
      </c>
      <c r="F781" s="14" t="s">
        <v>1139</v>
      </c>
      <c r="G781" s="17">
        <v>0.95199999999999996</v>
      </c>
      <c r="H781" s="12">
        <v>0</v>
      </c>
      <c r="I781" s="45">
        <f t="shared" si="95"/>
        <v>136.34686800000003</v>
      </c>
      <c r="J781" s="40">
        <v>133.67340000000002</v>
      </c>
      <c r="K781" s="39">
        <f t="shared" si="90"/>
        <v>141.80074272000004</v>
      </c>
      <c r="L781" s="52">
        <f t="shared" si="91"/>
        <v>0</v>
      </c>
      <c r="M781" s="57">
        <f t="shared" si="94"/>
        <v>151.72679471040004</v>
      </c>
      <c r="N781" s="61">
        <f t="shared" si="92"/>
        <v>0</v>
      </c>
      <c r="O781" s="71">
        <v>165.97347338371372</v>
      </c>
      <c r="P781" s="67">
        <f t="shared" si="93"/>
        <v>0</v>
      </c>
    </row>
    <row r="782" spans="1:16" ht="18.75">
      <c r="A782" s="13">
        <v>561177</v>
      </c>
      <c r="B782" s="14" t="s">
        <v>812</v>
      </c>
      <c r="C782" s="15" t="s">
        <v>877</v>
      </c>
      <c r="D782" s="16" t="s">
        <v>878</v>
      </c>
      <c r="E782" s="14">
        <v>1</v>
      </c>
      <c r="F782" s="14" t="s">
        <v>1139</v>
      </c>
      <c r="G782" s="17">
        <v>1.292</v>
      </c>
      <c r="H782" s="12">
        <v>0</v>
      </c>
      <c r="I782" s="45">
        <f t="shared" si="95"/>
        <v>206.14347900000001</v>
      </c>
      <c r="J782" s="40">
        <v>202.10145</v>
      </c>
      <c r="K782" s="39">
        <f t="shared" si="90"/>
        <v>214.38921816000001</v>
      </c>
      <c r="L782" s="52">
        <f t="shared" si="91"/>
        <v>0</v>
      </c>
      <c r="M782" s="57">
        <f t="shared" si="94"/>
        <v>229.39646343120003</v>
      </c>
      <c r="N782" s="61">
        <f t="shared" si="92"/>
        <v>0</v>
      </c>
      <c r="O782" s="71">
        <v>250.93724023697928</v>
      </c>
      <c r="P782" s="67">
        <f t="shared" si="93"/>
        <v>0</v>
      </c>
    </row>
    <row r="783" spans="1:16" ht="18.75">
      <c r="A783" s="13">
        <v>561178</v>
      </c>
      <c r="B783" s="14" t="s">
        <v>812</v>
      </c>
      <c r="C783" s="15" t="s">
        <v>1489</v>
      </c>
      <c r="D783" s="16" t="s">
        <v>879</v>
      </c>
      <c r="E783" s="14">
        <v>5</v>
      </c>
      <c r="F783" s="14" t="s">
        <v>1139</v>
      </c>
      <c r="G783" s="17">
        <v>3.1E-2</v>
      </c>
      <c r="H783" s="12">
        <v>0</v>
      </c>
      <c r="I783" s="45">
        <f t="shared" si="95"/>
        <v>5.0318487000000012</v>
      </c>
      <c r="J783" s="40">
        <v>4.9331850000000008</v>
      </c>
      <c r="K783" s="39">
        <f t="shared" si="90"/>
        <v>5.233122648000001</v>
      </c>
      <c r="L783" s="52">
        <f t="shared" si="91"/>
        <v>0</v>
      </c>
      <c r="M783" s="57">
        <f t="shared" si="94"/>
        <v>5.5994412333600012</v>
      </c>
      <c r="N783" s="61">
        <f t="shared" si="92"/>
        <v>0</v>
      </c>
      <c r="O783" s="71">
        <v>6.1259722975330018</v>
      </c>
      <c r="P783" s="67">
        <f t="shared" si="93"/>
        <v>0</v>
      </c>
    </row>
    <row r="784" spans="1:16" ht="18.75">
      <c r="A784" s="13">
        <v>561210</v>
      </c>
      <c r="B784" s="14" t="s">
        <v>414</v>
      </c>
      <c r="C784" s="15" t="s">
        <v>1490</v>
      </c>
      <c r="D784" s="16" t="s">
        <v>880</v>
      </c>
      <c r="E784" s="14">
        <v>5</v>
      </c>
      <c r="F784" s="14" t="s">
        <v>1139</v>
      </c>
      <c r="G784" s="17">
        <v>0.112</v>
      </c>
      <c r="H784" s="12">
        <v>0</v>
      </c>
      <c r="I784" s="45">
        <f t="shared" si="95"/>
        <v>18.081299032650001</v>
      </c>
      <c r="J784" s="40">
        <v>17.726763757500002</v>
      </c>
      <c r="K784" s="39">
        <f t="shared" si="90"/>
        <v>18.804550993956003</v>
      </c>
      <c r="L784" s="52">
        <f t="shared" si="91"/>
        <v>0</v>
      </c>
      <c r="M784" s="57">
        <f>K784*1.12</f>
        <v>21.061097113230726</v>
      </c>
      <c r="N784" s="61">
        <f t="shared" si="92"/>
        <v>0</v>
      </c>
      <c r="O784" s="71">
        <v>22.869813983388664</v>
      </c>
      <c r="P784" s="67">
        <f t="shared" si="93"/>
        <v>0</v>
      </c>
    </row>
    <row r="785" spans="1:16" ht="18.75">
      <c r="A785" s="13">
        <v>561220</v>
      </c>
      <c r="B785" s="14" t="s">
        <v>414</v>
      </c>
      <c r="C785" s="15" t="s">
        <v>1491</v>
      </c>
      <c r="D785" s="16" t="s">
        <v>881</v>
      </c>
      <c r="E785" s="14">
        <v>5</v>
      </c>
      <c r="F785" s="14" t="s">
        <v>1139</v>
      </c>
      <c r="G785" s="17">
        <v>0.158</v>
      </c>
      <c r="H785" s="12">
        <v>0</v>
      </c>
      <c r="I785" s="45">
        <f t="shared" si="95"/>
        <v>21.490915421664003</v>
      </c>
      <c r="J785" s="40">
        <v>21.069524923200003</v>
      </c>
      <c r="K785" s="39">
        <f t="shared" si="90"/>
        <v>22.350552038530562</v>
      </c>
      <c r="L785" s="52">
        <f t="shared" si="91"/>
        <v>0</v>
      </c>
      <c r="M785" s="57">
        <f t="shared" ref="M785:M819" si="96">K785*1.12</f>
        <v>25.032618283154232</v>
      </c>
      <c r="N785" s="61">
        <f t="shared" si="92"/>
        <v>0</v>
      </c>
      <c r="O785" s="71">
        <v>27.174913146248912</v>
      </c>
      <c r="P785" s="67">
        <f t="shared" si="93"/>
        <v>0</v>
      </c>
    </row>
    <row r="786" spans="1:16" ht="18.75">
      <c r="A786" s="13">
        <v>561500</v>
      </c>
      <c r="B786" s="14" t="s">
        <v>21</v>
      </c>
      <c r="C786" s="15" t="s">
        <v>1492</v>
      </c>
      <c r="D786" s="16" t="s">
        <v>882</v>
      </c>
      <c r="E786" s="14">
        <v>1</v>
      </c>
      <c r="F786" s="14" t="s">
        <v>1139</v>
      </c>
      <c r="G786" s="17">
        <v>2.2999999999999998</v>
      </c>
      <c r="H786" s="12">
        <v>0</v>
      </c>
      <c r="I786" s="45">
        <f t="shared" si="95"/>
        <v>138.24444631820401</v>
      </c>
      <c r="J786" s="40">
        <v>135.53377090020001</v>
      </c>
      <c r="K786" s="39">
        <f t="shared" si="90"/>
        <v>143.77422417093217</v>
      </c>
      <c r="L786" s="52">
        <f t="shared" si="91"/>
        <v>0</v>
      </c>
      <c r="M786" s="57">
        <f t="shared" si="96"/>
        <v>161.02713107144405</v>
      </c>
      <c r="N786" s="61">
        <f t="shared" si="92"/>
        <v>0</v>
      </c>
      <c r="O786" s="71">
        <v>176.14771063505259</v>
      </c>
      <c r="P786" s="67">
        <f t="shared" si="93"/>
        <v>0</v>
      </c>
    </row>
    <row r="787" spans="1:16" ht="18.75">
      <c r="A787" s="13">
        <v>561520</v>
      </c>
      <c r="B787" s="14" t="s">
        <v>21</v>
      </c>
      <c r="C787" s="15" t="s">
        <v>1493</v>
      </c>
      <c r="D787" s="16" t="s">
        <v>883</v>
      </c>
      <c r="E787" s="14">
        <v>1</v>
      </c>
      <c r="F787" s="14" t="s">
        <v>1139</v>
      </c>
      <c r="G787" s="17">
        <v>2.6</v>
      </c>
      <c r="H787" s="12">
        <v>0</v>
      </c>
      <c r="I787" s="45">
        <f t="shared" si="95"/>
        <v>163.85674990032601</v>
      </c>
      <c r="J787" s="40">
        <v>160.64387245130001</v>
      </c>
      <c r="K787" s="39">
        <f t="shared" si="90"/>
        <v>170.41101989633904</v>
      </c>
      <c r="L787" s="52">
        <f t="shared" si="91"/>
        <v>0</v>
      </c>
      <c r="M787" s="57">
        <f t="shared" si="96"/>
        <v>190.86034228389974</v>
      </c>
      <c r="N787" s="61">
        <f t="shared" si="92"/>
        <v>0</v>
      </c>
      <c r="O787" s="71">
        <v>208.79128161123003</v>
      </c>
      <c r="P787" s="67">
        <f t="shared" si="93"/>
        <v>0</v>
      </c>
    </row>
    <row r="788" spans="1:16" ht="18.75">
      <c r="A788" s="13">
        <v>561540</v>
      </c>
      <c r="B788" s="14" t="s">
        <v>21</v>
      </c>
      <c r="C788" s="15" t="s">
        <v>1494</v>
      </c>
      <c r="D788" s="16" t="s">
        <v>884</v>
      </c>
      <c r="E788" s="14">
        <v>1</v>
      </c>
      <c r="F788" s="14" t="s">
        <v>1139</v>
      </c>
      <c r="G788" s="17">
        <v>3.4</v>
      </c>
      <c r="H788" s="12">
        <v>0</v>
      </c>
      <c r="I788" s="45">
        <f t="shared" si="95"/>
        <v>287.86576078965004</v>
      </c>
      <c r="J788" s="40">
        <v>282.22133410750001</v>
      </c>
      <c r="K788" s="39">
        <f t="shared" si="90"/>
        <v>299.38039122123604</v>
      </c>
      <c r="L788" s="52">
        <f t="shared" si="91"/>
        <v>0</v>
      </c>
      <c r="M788" s="57">
        <f t="shared" si="96"/>
        <v>335.30603816778438</v>
      </c>
      <c r="N788" s="61">
        <f t="shared" si="92"/>
        <v>0</v>
      </c>
      <c r="O788" s="71">
        <v>366.80387889248345</v>
      </c>
      <c r="P788" s="67">
        <f t="shared" si="93"/>
        <v>0</v>
      </c>
    </row>
    <row r="789" spans="1:16" ht="18.75">
      <c r="A789" s="13">
        <v>561560</v>
      </c>
      <c r="B789" s="14" t="s">
        <v>410</v>
      </c>
      <c r="C789" s="15" t="s">
        <v>1495</v>
      </c>
      <c r="D789" s="16" t="s">
        <v>885</v>
      </c>
      <c r="E789" s="14">
        <v>100</v>
      </c>
      <c r="F789" s="14" t="s">
        <v>1139</v>
      </c>
      <c r="G789" s="17">
        <v>3.0000000000000001E-3</v>
      </c>
      <c r="H789" s="12">
        <v>0</v>
      </c>
      <c r="I789" s="45">
        <f t="shared" si="95"/>
        <v>0.5166085437900001</v>
      </c>
      <c r="J789" s="40">
        <v>0.50647896450000007</v>
      </c>
      <c r="K789" s="39">
        <f t="shared" si="90"/>
        <v>0.53727288554160013</v>
      </c>
      <c r="L789" s="52">
        <f t="shared" si="91"/>
        <v>0</v>
      </c>
      <c r="M789" s="57">
        <f t="shared" si="96"/>
        <v>0.60174563180659224</v>
      </c>
      <c r="N789" s="61">
        <f t="shared" si="92"/>
        <v>0</v>
      </c>
      <c r="O789" s="71">
        <v>0.67745617311753081</v>
      </c>
      <c r="P789" s="67">
        <f t="shared" si="93"/>
        <v>0</v>
      </c>
    </row>
    <row r="790" spans="1:16" ht="18.75">
      <c r="A790" s="13">
        <v>561570</v>
      </c>
      <c r="B790" s="14" t="s">
        <v>410</v>
      </c>
      <c r="C790" s="15" t="s">
        <v>1496</v>
      </c>
      <c r="D790" s="16" t="s">
        <v>886</v>
      </c>
      <c r="E790" s="14">
        <v>100</v>
      </c>
      <c r="F790" s="14" t="s">
        <v>1139</v>
      </c>
      <c r="G790" s="17">
        <v>5.0000000000000001E-3</v>
      </c>
      <c r="H790" s="12">
        <v>0</v>
      </c>
      <c r="I790" s="45">
        <f t="shared" si="95"/>
        <v>0.53956892351399999</v>
      </c>
      <c r="J790" s="40">
        <v>0.52898914070000003</v>
      </c>
      <c r="K790" s="39">
        <f t="shared" si="90"/>
        <v>0.56115168045455999</v>
      </c>
      <c r="L790" s="52">
        <f t="shared" si="91"/>
        <v>0</v>
      </c>
      <c r="M790" s="57">
        <f t="shared" si="96"/>
        <v>0.62848988210910728</v>
      </c>
      <c r="N790" s="61">
        <f t="shared" si="92"/>
        <v>0</v>
      </c>
      <c r="O790" s="71">
        <v>0.70154862432325993</v>
      </c>
      <c r="P790" s="67">
        <f t="shared" si="93"/>
        <v>0</v>
      </c>
    </row>
    <row r="791" spans="1:16" ht="18.75">
      <c r="A791" s="13">
        <v>561580</v>
      </c>
      <c r="B791" s="14" t="s">
        <v>410</v>
      </c>
      <c r="C791" s="15" t="s">
        <v>1497</v>
      </c>
      <c r="D791" s="16" t="s">
        <v>887</v>
      </c>
      <c r="E791" s="14">
        <v>100</v>
      </c>
      <c r="F791" s="14" t="s">
        <v>1139</v>
      </c>
      <c r="G791" s="17">
        <v>7.0000000000000001E-3</v>
      </c>
      <c r="H791" s="12">
        <v>0</v>
      </c>
      <c r="I791" s="45">
        <f t="shared" si="95"/>
        <v>0.68881139172000005</v>
      </c>
      <c r="J791" s="40">
        <v>0.67530528600000006</v>
      </c>
      <c r="K791" s="39">
        <f t="shared" si="90"/>
        <v>0.7163638473888001</v>
      </c>
      <c r="L791" s="52">
        <f t="shared" si="91"/>
        <v>0</v>
      </c>
      <c r="M791" s="57">
        <f t="shared" si="96"/>
        <v>0.80232750907545614</v>
      </c>
      <c r="N791" s="61">
        <f t="shared" si="92"/>
        <v>0</v>
      </c>
      <c r="O791" s="71">
        <v>0.89477634334698952</v>
      </c>
      <c r="P791" s="67">
        <f t="shared" si="93"/>
        <v>0</v>
      </c>
    </row>
    <row r="792" spans="1:16" ht="18.75">
      <c r="A792" s="13">
        <v>561590</v>
      </c>
      <c r="B792" s="14" t="s">
        <v>410</v>
      </c>
      <c r="C792" s="15" t="s">
        <v>1498</v>
      </c>
      <c r="D792" s="16" t="s">
        <v>888</v>
      </c>
      <c r="E792" s="14">
        <v>50</v>
      </c>
      <c r="F792" s="14" t="s">
        <v>1139</v>
      </c>
      <c r="G792" s="17">
        <v>8.0000000000000002E-3</v>
      </c>
      <c r="H792" s="12">
        <v>0</v>
      </c>
      <c r="I792" s="45">
        <f t="shared" si="95"/>
        <v>0.88397461937400013</v>
      </c>
      <c r="J792" s="40">
        <v>0.86664178370000011</v>
      </c>
      <c r="K792" s="39">
        <f t="shared" si="90"/>
        <v>0.91933360414896015</v>
      </c>
      <c r="L792" s="52">
        <f t="shared" si="91"/>
        <v>0</v>
      </c>
      <c r="M792" s="57">
        <f t="shared" si="96"/>
        <v>1.0296536366468354</v>
      </c>
      <c r="N792" s="61">
        <f t="shared" si="92"/>
        <v>0</v>
      </c>
      <c r="O792" s="71">
        <v>1.147610757261097</v>
      </c>
      <c r="P792" s="67">
        <f t="shared" si="93"/>
        <v>0</v>
      </c>
    </row>
    <row r="793" spans="1:16" ht="18.75">
      <c r="A793" s="13">
        <v>561600</v>
      </c>
      <c r="B793" s="14" t="s">
        <v>410</v>
      </c>
      <c r="C793" s="15" t="s">
        <v>1499</v>
      </c>
      <c r="D793" s="16" t="s">
        <v>889</v>
      </c>
      <c r="E793" s="14">
        <v>50</v>
      </c>
      <c r="F793" s="14" t="s">
        <v>1139</v>
      </c>
      <c r="G793" s="17">
        <v>0.01</v>
      </c>
      <c r="H793" s="12">
        <v>0</v>
      </c>
      <c r="I793" s="45">
        <f t="shared" si="95"/>
        <v>0.92989537882200002</v>
      </c>
      <c r="J793" s="40">
        <v>0.91166213610000002</v>
      </c>
      <c r="K793" s="39">
        <f t="shared" si="90"/>
        <v>0.96709119397488008</v>
      </c>
      <c r="L793" s="52">
        <f t="shared" si="91"/>
        <v>0</v>
      </c>
      <c r="M793" s="57">
        <f t="shared" si="96"/>
        <v>1.0831421372518657</v>
      </c>
      <c r="N793" s="61">
        <f t="shared" si="92"/>
        <v>0</v>
      </c>
      <c r="O793" s="71">
        <v>1.2049041936161793</v>
      </c>
      <c r="P793" s="67">
        <f t="shared" si="93"/>
        <v>0</v>
      </c>
    </row>
    <row r="794" spans="1:16" ht="18.75">
      <c r="A794" s="13">
        <v>561610</v>
      </c>
      <c r="B794" s="14" t="s">
        <v>410</v>
      </c>
      <c r="C794" s="15" t="s">
        <v>1500</v>
      </c>
      <c r="D794" s="16" t="s">
        <v>890</v>
      </c>
      <c r="E794" s="14">
        <v>50</v>
      </c>
      <c r="F794" s="14" t="s">
        <v>1139</v>
      </c>
      <c r="G794" s="17">
        <v>1.2E-2</v>
      </c>
      <c r="H794" s="12">
        <v>0</v>
      </c>
      <c r="I794" s="45">
        <f t="shared" si="95"/>
        <v>1.0217368977180001</v>
      </c>
      <c r="J794" s="40">
        <v>1.0017028409000002</v>
      </c>
      <c r="K794" s="39">
        <f t="shared" si="90"/>
        <v>1.0626063736267202</v>
      </c>
      <c r="L794" s="52">
        <f t="shared" si="91"/>
        <v>0</v>
      </c>
      <c r="M794" s="57">
        <f t="shared" si="96"/>
        <v>1.1901191384619267</v>
      </c>
      <c r="N794" s="61">
        <f t="shared" si="92"/>
        <v>0</v>
      </c>
      <c r="O794" s="71">
        <v>1.3259009128955375</v>
      </c>
      <c r="P794" s="67">
        <f t="shared" si="93"/>
        <v>0</v>
      </c>
    </row>
    <row r="795" spans="1:16" ht="18.75">
      <c r="A795" s="13">
        <v>561620</v>
      </c>
      <c r="B795" s="14" t="s">
        <v>410</v>
      </c>
      <c r="C795" s="15" t="s">
        <v>1501</v>
      </c>
      <c r="D795" s="16" t="s">
        <v>891</v>
      </c>
      <c r="E795" s="14">
        <v>50</v>
      </c>
      <c r="F795" s="14" t="s">
        <v>1139</v>
      </c>
      <c r="G795" s="17">
        <v>1.2999999999999999E-2</v>
      </c>
      <c r="H795" s="12">
        <v>0</v>
      </c>
      <c r="I795" s="45">
        <f t="shared" si="95"/>
        <v>1.7449888590240004</v>
      </c>
      <c r="J795" s="40">
        <v>1.7107733912000003</v>
      </c>
      <c r="K795" s="39">
        <f t="shared" si="90"/>
        <v>1.8147884133849603</v>
      </c>
      <c r="L795" s="52">
        <f t="shared" si="91"/>
        <v>0</v>
      </c>
      <c r="M795" s="57">
        <f t="shared" si="96"/>
        <v>2.0325630229911558</v>
      </c>
      <c r="N795" s="61">
        <f t="shared" si="92"/>
        <v>0</v>
      </c>
      <c r="O795" s="71">
        <v>2.2711999395663383</v>
      </c>
      <c r="P795" s="67">
        <f t="shared" si="93"/>
        <v>0</v>
      </c>
    </row>
    <row r="796" spans="1:16" ht="18.75">
      <c r="A796" s="13">
        <v>561630</v>
      </c>
      <c r="B796" s="14" t="s">
        <v>410</v>
      </c>
      <c r="C796" s="15" t="s">
        <v>1502</v>
      </c>
      <c r="D796" s="16" t="s">
        <v>892</v>
      </c>
      <c r="E796" s="14">
        <v>50</v>
      </c>
      <c r="F796" s="14" t="s">
        <v>1139</v>
      </c>
      <c r="G796" s="17">
        <v>0.17</v>
      </c>
      <c r="H796" s="12">
        <v>0</v>
      </c>
      <c r="I796" s="45">
        <f t="shared" si="95"/>
        <v>1.89423132723</v>
      </c>
      <c r="J796" s="40">
        <v>1.8570895365</v>
      </c>
      <c r="K796" s="39">
        <f t="shared" si="90"/>
        <v>1.9700005803192</v>
      </c>
      <c r="L796" s="52">
        <f t="shared" si="91"/>
        <v>0</v>
      </c>
      <c r="M796" s="57">
        <f t="shared" si="96"/>
        <v>2.2064006499575042</v>
      </c>
      <c r="N796" s="61">
        <f t="shared" si="92"/>
        <v>0</v>
      </c>
      <c r="O796" s="71">
        <v>2.4655473250225763</v>
      </c>
      <c r="P796" s="67">
        <f t="shared" si="93"/>
        <v>0</v>
      </c>
    </row>
    <row r="797" spans="1:16" ht="18.75">
      <c r="A797" s="13">
        <v>561640</v>
      </c>
      <c r="B797" s="14" t="s">
        <v>410</v>
      </c>
      <c r="C797" s="15" t="s">
        <v>1503</v>
      </c>
      <c r="D797" s="16" t="s">
        <v>893</v>
      </c>
      <c r="E797" s="14">
        <v>25</v>
      </c>
      <c r="F797" s="14" t="s">
        <v>1139</v>
      </c>
      <c r="G797" s="17">
        <v>1.9E-2</v>
      </c>
      <c r="H797" s="12">
        <v>0</v>
      </c>
      <c r="I797" s="45">
        <f t="shared" si="95"/>
        <v>2.0779143650220004</v>
      </c>
      <c r="J797" s="40">
        <v>2.0371709461000003</v>
      </c>
      <c r="K797" s="39">
        <f t="shared" si="90"/>
        <v>2.1610309396228806</v>
      </c>
      <c r="L797" s="52">
        <f t="shared" si="91"/>
        <v>0</v>
      </c>
      <c r="M797" s="57">
        <f t="shared" si="96"/>
        <v>2.4203546523776267</v>
      </c>
      <c r="N797" s="61">
        <f t="shared" si="92"/>
        <v>0</v>
      </c>
      <c r="O797" s="71">
        <v>2.699940590950543</v>
      </c>
      <c r="P797" s="67">
        <f t="shared" si="93"/>
        <v>0</v>
      </c>
    </row>
    <row r="798" spans="1:16" ht="18.75">
      <c r="A798" s="13">
        <v>561660</v>
      </c>
      <c r="B798" s="14" t="s">
        <v>410</v>
      </c>
      <c r="C798" s="15" t="s">
        <v>1504</v>
      </c>
      <c r="D798" s="16" t="s">
        <v>894</v>
      </c>
      <c r="E798" s="14">
        <v>50</v>
      </c>
      <c r="F798" s="14" t="s">
        <v>1139</v>
      </c>
      <c r="G798" s="17">
        <v>6.0000000000000001E-3</v>
      </c>
      <c r="H798" s="12">
        <v>0</v>
      </c>
      <c r="I798" s="45">
        <f t="shared" si="95"/>
        <v>0.88397461937400013</v>
      </c>
      <c r="J798" s="40">
        <v>0.86664178370000011</v>
      </c>
      <c r="K798" s="39">
        <f t="shared" si="90"/>
        <v>0.91933360414896015</v>
      </c>
      <c r="L798" s="52">
        <f t="shared" si="91"/>
        <v>0</v>
      </c>
      <c r="M798" s="57">
        <f t="shared" si="96"/>
        <v>1.0296536366468354</v>
      </c>
      <c r="N798" s="61">
        <f t="shared" si="92"/>
        <v>0</v>
      </c>
      <c r="O798" s="71">
        <v>1.147610757261097</v>
      </c>
      <c r="P798" s="67">
        <f t="shared" si="93"/>
        <v>0</v>
      </c>
    </row>
    <row r="799" spans="1:16" ht="18.75">
      <c r="A799" s="13">
        <v>561670</v>
      </c>
      <c r="B799" s="14" t="s">
        <v>410</v>
      </c>
      <c r="C799" s="15" t="s">
        <v>1505</v>
      </c>
      <c r="D799" s="16" t="s">
        <v>895</v>
      </c>
      <c r="E799" s="14">
        <v>50</v>
      </c>
      <c r="F799" s="14" t="s">
        <v>1139</v>
      </c>
      <c r="G799" s="17">
        <v>8.0000000000000002E-3</v>
      </c>
      <c r="H799" s="12">
        <v>0</v>
      </c>
      <c r="I799" s="45">
        <f t="shared" si="95"/>
        <v>1.0217368977180001</v>
      </c>
      <c r="J799" s="40">
        <v>1.0017028409000002</v>
      </c>
      <c r="K799" s="39">
        <f t="shared" si="90"/>
        <v>1.0626063736267202</v>
      </c>
      <c r="L799" s="52">
        <f t="shared" si="91"/>
        <v>0</v>
      </c>
      <c r="M799" s="57">
        <f t="shared" si="96"/>
        <v>1.1901191384619267</v>
      </c>
      <c r="N799" s="61">
        <f t="shared" si="92"/>
        <v>0</v>
      </c>
      <c r="O799" s="71">
        <v>1.3259009128955375</v>
      </c>
      <c r="P799" s="67">
        <f t="shared" si="93"/>
        <v>0</v>
      </c>
    </row>
    <row r="800" spans="1:16" ht="18.75">
      <c r="A800" s="13">
        <v>561680</v>
      </c>
      <c r="B800" s="14" t="s">
        <v>410</v>
      </c>
      <c r="C800" s="15" t="s">
        <v>1506</v>
      </c>
      <c r="D800" s="16" t="s">
        <v>896</v>
      </c>
      <c r="E800" s="14">
        <v>50</v>
      </c>
      <c r="F800" s="14" t="s">
        <v>1139</v>
      </c>
      <c r="G800" s="17">
        <v>0.01</v>
      </c>
      <c r="H800" s="12">
        <v>0</v>
      </c>
      <c r="I800" s="45">
        <f t="shared" si="95"/>
        <v>1.079137847028</v>
      </c>
      <c r="J800" s="40">
        <v>1.0579782814000001</v>
      </c>
      <c r="K800" s="39">
        <f t="shared" ref="K800:K855" si="97">I800*1.04</f>
        <v>1.12230336090912</v>
      </c>
      <c r="L800" s="52">
        <f t="shared" ref="L800:L855" si="98">H800*6.82</f>
        <v>0</v>
      </c>
      <c r="M800" s="57">
        <f t="shared" si="96"/>
        <v>1.2569797642182146</v>
      </c>
      <c r="N800" s="61">
        <f t="shared" ref="N800:N855" si="99">H800*6.82</f>
        <v>0</v>
      </c>
      <c r="O800" s="71">
        <v>1.40760338192198</v>
      </c>
      <c r="P800" s="67">
        <f t="shared" ref="P800:P863" si="100">H800*9.16</f>
        <v>0</v>
      </c>
    </row>
    <row r="801" spans="1:16" ht="18.75">
      <c r="A801" s="13">
        <v>561690</v>
      </c>
      <c r="B801" s="14" t="s">
        <v>410</v>
      </c>
      <c r="C801" s="15" t="s">
        <v>1507</v>
      </c>
      <c r="D801" s="16" t="s">
        <v>897</v>
      </c>
      <c r="E801" s="14">
        <v>50</v>
      </c>
      <c r="F801" s="14" t="s">
        <v>1139</v>
      </c>
      <c r="G801" s="17">
        <v>1.2E-2</v>
      </c>
      <c r="H801" s="12">
        <v>0</v>
      </c>
      <c r="I801" s="45">
        <f t="shared" si="95"/>
        <v>1.1480189862000001</v>
      </c>
      <c r="J801" s="40">
        <v>1.1255088100000001</v>
      </c>
      <c r="K801" s="39">
        <f t="shared" si="97"/>
        <v>1.1939397456480001</v>
      </c>
      <c r="L801" s="52">
        <f t="shared" si="98"/>
        <v>0</v>
      </c>
      <c r="M801" s="57">
        <f t="shared" si="96"/>
        <v>1.3372125151257603</v>
      </c>
      <c r="N801" s="61">
        <f t="shared" si="99"/>
        <v>0</v>
      </c>
      <c r="O801" s="71">
        <v>1.4915187350529997</v>
      </c>
      <c r="P801" s="67">
        <f t="shared" si="100"/>
        <v>0</v>
      </c>
    </row>
    <row r="802" spans="1:16" ht="18.75">
      <c r="A802" s="13">
        <v>561700</v>
      </c>
      <c r="B802" s="14" t="s">
        <v>410</v>
      </c>
      <c r="C802" s="15" t="s">
        <v>1508</v>
      </c>
      <c r="D802" s="16" t="s">
        <v>898</v>
      </c>
      <c r="E802" s="14">
        <v>25</v>
      </c>
      <c r="F802" s="14" t="s">
        <v>1139</v>
      </c>
      <c r="G802" s="17">
        <v>1.4E-2</v>
      </c>
      <c r="H802" s="12">
        <v>0</v>
      </c>
      <c r="I802" s="45">
        <f t="shared" si="95"/>
        <v>1.2398605050960001</v>
      </c>
      <c r="J802" s="40">
        <v>1.2155495148000002</v>
      </c>
      <c r="K802" s="39">
        <f t="shared" si="97"/>
        <v>1.2894549252998402</v>
      </c>
      <c r="L802" s="52">
        <f t="shared" si="98"/>
        <v>0</v>
      </c>
      <c r="M802" s="57">
        <f t="shared" si="96"/>
        <v>1.4441895163358212</v>
      </c>
      <c r="N802" s="61">
        <f t="shared" si="99"/>
        <v>0</v>
      </c>
      <c r="O802" s="71">
        <v>1.6050500101553804</v>
      </c>
      <c r="P802" s="67">
        <f t="shared" si="100"/>
        <v>0</v>
      </c>
    </row>
    <row r="803" spans="1:16" ht="18.75">
      <c r="A803" s="13">
        <v>561710</v>
      </c>
      <c r="B803" s="14" t="s">
        <v>410</v>
      </c>
      <c r="C803" s="15" t="s">
        <v>1509</v>
      </c>
      <c r="D803" s="16" t="s">
        <v>899</v>
      </c>
      <c r="E803" s="14">
        <v>25</v>
      </c>
      <c r="F803" s="14" t="s">
        <v>1139</v>
      </c>
      <c r="G803" s="17">
        <v>1.6E-2</v>
      </c>
      <c r="H803" s="12">
        <v>0</v>
      </c>
      <c r="I803" s="45">
        <f t="shared" si="95"/>
        <v>1.2857812645440001</v>
      </c>
      <c r="J803" s="40">
        <v>1.2605698672000001</v>
      </c>
      <c r="K803" s="39">
        <f t="shared" si="97"/>
        <v>1.3372125151257601</v>
      </c>
      <c r="L803" s="52">
        <f t="shared" si="98"/>
        <v>0</v>
      </c>
      <c r="M803" s="57">
        <f t="shared" si="96"/>
        <v>1.4976780169408515</v>
      </c>
      <c r="N803" s="61">
        <f t="shared" si="99"/>
        <v>0</v>
      </c>
      <c r="O803" s="71">
        <v>1.6744040229398718</v>
      </c>
      <c r="P803" s="67">
        <f t="shared" si="100"/>
        <v>0</v>
      </c>
    </row>
    <row r="804" spans="1:16" ht="18.75">
      <c r="A804" s="13">
        <v>561720</v>
      </c>
      <c r="B804" s="14" t="s">
        <v>410</v>
      </c>
      <c r="C804" s="15" t="s">
        <v>1510</v>
      </c>
      <c r="D804" s="16" t="s">
        <v>900</v>
      </c>
      <c r="E804" s="14">
        <v>25</v>
      </c>
      <c r="F804" s="14" t="s">
        <v>1139</v>
      </c>
      <c r="G804" s="17">
        <v>2.1999999999999999E-2</v>
      </c>
      <c r="H804" s="12">
        <v>0</v>
      </c>
      <c r="I804" s="45">
        <f t="shared" si="95"/>
        <v>1.3891029733020002</v>
      </c>
      <c r="J804" s="40">
        <v>1.3618656601000001</v>
      </c>
      <c r="K804" s="39">
        <f t="shared" si="97"/>
        <v>1.4446670922340803</v>
      </c>
      <c r="L804" s="52">
        <f t="shared" si="98"/>
        <v>0</v>
      </c>
      <c r="M804" s="57">
        <f t="shared" si="96"/>
        <v>1.61802714330217</v>
      </c>
      <c r="N804" s="61">
        <f t="shared" si="99"/>
        <v>0</v>
      </c>
      <c r="O804" s="71">
        <v>1.8004843258616703</v>
      </c>
      <c r="P804" s="67">
        <f t="shared" si="100"/>
        <v>0</v>
      </c>
    </row>
    <row r="805" spans="1:16" ht="18.75">
      <c r="A805" s="13">
        <v>561730</v>
      </c>
      <c r="B805" s="14" t="s">
        <v>410</v>
      </c>
      <c r="C805" s="15" t="s">
        <v>1511</v>
      </c>
      <c r="D805" s="16" t="s">
        <v>901</v>
      </c>
      <c r="E805" s="14">
        <v>25</v>
      </c>
      <c r="F805" s="14" t="s">
        <v>1139</v>
      </c>
      <c r="G805" s="17">
        <v>2.7E-2</v>
      </c>
      <c r="H805" s="12">
        <v>0</v>
      </c>
      <c r="I805" s="45">
        <f t="shared" si="95"/>
        <v>1.7449888590240004</v>
      </c>
      <c r="J805" s="40">
        <v>1.7107733912000003</v>
      </c>
      <c r="K805" s="39">
        <f t="shared" si="97"/>
        <v>1.8147884133849603</v>
      </c>
      <c r="L805" s="52">
        <f t="shared" si="98"/>
        <v>0</v>
      </c>
      <c r="M805" s="57">
        <f t="shared" si="96"/>
        <v>2.0325630229911558</v>
      </c>
      <c r="N805" s="61">
        <f t="shared" si="99"/>
        <v>0</v>
      </c>
      <c r="O805" s="71">
        <v>2.2711999395663383</v>
      </c>
      <c r="P805" s="67">
        <f t="shared" si="100"/>
        <v>0</v>
      </c>
    </row>
    <row r="806" spans="1:16" ht="18.75">
      <c r="A806" s="13">
        <v>561740</v>
      </c>
      <c r="B806" s="14" t="s">
        <v>410</v>
      </c>
      <c r="C806" s="15" t="s">
        <v>1512</v>
      </c>
      <c r="D806" s="16" t="s">
        <v>902</v>
      </c>
      <c r="E806" s="14">
        <v>25</v>
      </c>
      <c r="F806" s="14" t="s">
        <v>1139</v>
      </c>
      <c r="G806" s="17">
        <v>2.9000000000000001E-2</v>
      </c>
      <c r="H806" s="12">
        <v>0</v>
      </c>
      <c r="I806" s="45">
        <f t="shared" si="95"/>
        <v>1.9631124664020003</v>
      </c>
      <c r="J806" s="40">
        <v>1.9246200651000003</v>
      </c>
      <c r="K806" s="39">
        <f t="shared" si="97"/>
        <v>2.0416369650580806</v>
      </c>
      <c r="L806" s="52">
        <f t="shared" si="98"/>
        <v>0</v>
      </c>
      <c r="M806" s="57">
        <f t="shared" si="96"/>
        <v>2.2866334008650506</v>
      </c>
      <c r="N806" s="61">
        <f t="shared" si="99"/>
        <v>0</v>
      </c>
      <c r="O806" s="71">
        <v>2.546863436192766</v>
      </c>
      <c r="P806" s="67">
        <f t="shared" si="100"/>
        <v>0</v>
      </c>
    </row>
    <row r="807" spans="1:16" ht="18.75">
      <c r="A807" s="13">
        <v>561750</v>
      </c>
      <c r="B807" s="14" t="s">
        <v>410</v>
      </c>
      <c r="C807" s="15" t="s">
        <v>1513</v>
      </c>
      <c r="D807" s="16" t="s">
        <v>903</v>
      </c>
      <c r="E807" s="14">
        <v>25</v>
      </c>
      <c r="F807" s="14" t="s">
        <v>1139</v>
      </c>
      <c r="G807" s="17">
        <v>3.3000000000000002E-2</v>
      </c>
      <c r="H807" s="12">
        <v>0</v>
      </c>
      <c r="I807" s="45">
        <f t="shared" si="95"/>
        <v>2.6060030986740008</v>
      </c>
      <c r="J807" s="40">
        <v>2.5549049987000005</v>
      </c>
      <c r="K807" s="39">
        <f t="shared" si="97"/>
        <v>2.710243222620961</v>
      </c>
      <c r="L807" s="52">
        <f t="shared" si="98"/>
        <v>0</v>
      </c>
      <c r="M807" s="57">
        <f t="shared" si="96"/>
        <v>3.0354724093354766</v>
      </c>
      <c r="N807" s="61">
        <f t="shared" si="99"/>
        <v>0</v>
      </c>
      <c r="O807" s="71">
        <v>3.3803020750359862</v>
      </c>
      <c r="P807" s="67">
        <f t="shared" si="100"/>
        <v>0</v>
      </c>
    </row>
    <row r="808" spans="1:16" ht="18.75">
      <c r="A808" s="13">
        <v>561760</v>
      </c>
      <c r="B808" s="14" t="s">
        <v>410</v>
      </c>
      <c r="C808" s="15" t="s">
        <v>1514</v>
      </c>
      <c r="D808" s="16" t="s">
        <v>904</v>
      </c>
      <c r="E808" s="14">
        <v>50</v>
      </c>
      <c r="F808" s="14" t="s">
        <v>1139</v>
      </c>
      <c r="G808" s="17">
        <v>0.01</v>
      </c>
      <c r="H808" s="12">
        <v>0</v>
      </c>
      <c r="I808" s="45">
        <f t="shared" ref="I808:I819" si="101">J808*1.02</f>
        <v>1.0217368977180001</v>
      </c>
      <c r="J808" s="40">
        <v>1.0017028409000002</v>
      </c>
      <c r="K808" s="39">
        <f t="shared" si="97"/>
        <v>1.0626063736267202</v>
      </c>
      <c r="L808" s="52">
        <f t="shared" si="98"/>
        <v>0</v>
      </c>
      <c r="M808" s="57">
        <f t="shared" si="96"/>
        <v>1.1901191384619267</v>
      </c>
      <c r="N808" s="61">
        <f t="shared" si="99"/>
        <v>0</v>
      </c>
      <c r="O808" s="71">
        <v>1.3259009128955375</v>
      </c>
      <c r="P808" s="67">
        <f t="shared" si="100"/>
        <v>0</v>
      </c>
    </row>
    <row r="809" spans="1:16" ht="18.75">
      <c r="A809" s="13">
        <v>561770</v>
      </c>
      <c r="B809" s="14" t="s">
        <v>410</v>
      </c>
      <c r="C809" s="15" t="s">
        <v>1515</v>
      </c>
      <c r="D809" s="16" t="s">
        <v>905</v>
      </c>
      <c r="E809" s="14">
        <v>50</v>
      </c>
      <c r="F809" s="14" t="s">
        <v>1139</v>
      </c>
      <c r="G809" s="17">
        <v>1.2E-2</v>
      </c>
      <c r="H809" s="12">
        <v>0</v>
      </c>
      <c r="I809" s="45">
        <f t="shared" si="101"/>
        <v>1.079137847028</v>
      </c>
      <c r="J809" s="40">
        <v>1.0579782814000001</v>
      </c>
      <c r="K809" s="39">
        <f t="shared" si="97"/>
        <v>1.12230336090912</v>
      </c>
      <c r="L809" s="52">
        <f t="shared" si="98"/>
        <v>0</v>
      </c>
      <c r="M809" s="57">
        <f t="shared" si="96"/>
        <v>1.2569797642182146</v>
      </c>
      <c r="N809" s="61">
        <f t="shared" si="99"/>
        <v>0</v>
      </c>
      <c r="O809" s="71">
        <v>1.40760338192198</v>
      </c>
      <c r="P809" s="67">
        <f t="shared" si="100"/>
        <v>0</v>
      </c>
    </row>
    <row r="810" spans="1:16" ht="18.75">
      <c r="A810" s="13">
        <v>561780</v>
      </c>
      <c r="B810" s="14" t="s">
        <v>410</v>
      </c>
      <c r="C810" s="15" t="s">
        <v>1516</v>
      </c>
      <c r="D810" s="16" t="s">
        <v>906</v>
      </c>
      <c r="E810" s="14">
        <v>25</v>
      </c>
      <c r="F810" s="14" t="s">
        <v>1139</v>
      </c>
      <c r="G810" s="17">
        <v>1.7999999999999999E-2</v>
      </c>
      <c r="H810" s="12">
        <v>0</v>
      </c>
      <c r="I810" s="45">
        <f t="shared" si="101"/>
        <v>1.2398605050960001</v>
      </c>
      <c r="J810" s="40">
        <v>1.2155495148000002</v>
      </c>
      <c r="K810" s="39">
        <f t="shared" si="97"/>
        <v>1.2894549252998402</v>
      </c>
      <c r="L810" s="52">
        <f t="shared" si="98"/>
        <v>0</v>
      </c>
      <c r="M810" s="57">
        <f t="shared" si="96"/>
        <v>1.4441895163358212</v>
      </c>
      <c r="N810" s="61">
        <f t="shared" si="99"/>
        <v>0</v>
      </c>
      <c r="O810" s="71">
        <v>1.6050500101553804</v>
      </c>
      <c r="P810" s="67">
        <f t="shared" si="100"/>
        <v>0</v>
      </c>
    </row>
    <row r="811" spans="1:16" ht="18.75">
      <c r="A811" s="13">
        <v>561790</v>
      </c>
      <c r="B811" s="14" t="s">
        <v>410</v>
      </c>
      <c r="C811" s="15" t="s">
        <v>1517</v>
      </c>
      <c r="D811" s="16" t="s">
        <v>907</v>
      </c>
      <c r="E811" s="14">
        <v>25</v>
      </c>
      <c r="F811" s="14" t="s">
        <v>1139</v>
      </c>
      <c r="G811" s="17">
        <v>2.5000000000000001E-2</v>
      </c>
      <c r="H811" s="12">
        <v>0</v>
      </c>
      <c r="I811" s="45">
        <f t="shared" si="101"/>
        <v>1.3891029733020002</v>
      </c>
      <c r="J811" s="40">
        <v>1.3618656601000001</v>
      </c>
      <c r="K811" s="39">
        <f t="shared" si="97"/>
        <v>1.4446670922340803</v>
      </c>
      <c r="L811" s="52">
        <f t="shared" si="98"/>
        <v>0</v>
      </c>
      <c r="M811" s="57">
        <f t="shared" si="96"/>
        <v>1.61802714330217</v>
      </c>
      <c r="N811" s="61">
        <f t="shared" si="99"/>
        <v>0</v>
      </c>
      <c r="O811" s="71">
        <v>1.8004843258616703</v>
      </c>
      <c r="P811" s="67">
        <f t="shared" si="100"/>
        <v>0</v>
      </c>
    </row>
    <row r="812" spans="1:16" ht="18.75">
      <c r="A812" s="13">
        <v>561800</v>
      </c>
      <c r="B812" s="14" t="s">
        <v>410</v>
      </c>
      <c r="C812" s="15" t="s">
        <v>1518</v>
      </c>
      <c r="D812" s="16" t="s">
        <v>908</v>
      </c>
      <c r="E812" s="14">
        <v>25</v>
      </c>
      <c r="F812" s="14" t="s">
        <v>1139</v>
      </c>
      <c r="G812" s="17">
        <v>3.2000000000000001E-2</v>
      </c>
      <c r="H812" s="12">
        <v>0</v>
      </c>
      <c r="I812" s="45">
        <f t="shared" si="101"/>
        <v>1.5268652516460004</v>
      </c>
      <c r="J812" s="40">
        <v>1.4969267173000003</v>
      </c>
      <c r="K812" s="39">
        <f t="shared" si="97"/>
        <v>1.5879398617118405</v>
      </c>
      <c r="L812" s="52">
        <f t="shared" si="98"/>
        <v>0</v>
      </c>
      <c r="M812" s="57">
        <f t="shared" si="96"/>
        <v>1.7784926451172616</v>
      </c>
      <c r="N812" s="61">
        <f t="shared" si="99"/>
        <v>0</v>
      </c>
      <c r="O812" s="71">
        <v>1.9755116166129998</v>
      </c>
      <c r="P812" s="67">
        <f t="shared" si="100"/>
        <v>0</v>
      </c>
    </row>
    <row r="813" spans="1:16" ht="18.75">
      <c r="A813" s="13">
        <v>561810</v>
      </c>
      <c r="B813" s="14" t="s">
        <v>410</v>
      </c>
      <c r="C813" s="15" t="s">
        <v>1519</v>
      </c>
      <c r="D813" s="16" t="s">
        <v>909</v>
      </c>
      <c r="E813" s="14">
        <v>25</v>
      </c>
      <c r="F813" s="14" t="s">
        <v>1139</v>
      </c>
      <c r="G813" s="17">
        <v>3.7999999999999999E-2</v>
      </c>
      <c r="H813" s="12">
        <v>0</v>
      </c>
      <c r="I813" s="45">
        <f t="shared" si="101"/>
        <v>1.7449888590240004</v>
      </c>
      <c r="J813" s="40">
        <v>1.7107733912000003</v>
      </c>
      <c r="K813" s="39">
        <f t="shared" si="97"/>
        <v>1.8147884133849603</v>
      </c>
      <c r="L813" s="52">
        <f t="shared" si="98"/>
        <v>0</v>
      </c>
      <c r="M813" s="57">
        <f t="shared" si="96"/>
        <v>2.0325630229911558</v>
      </c>
      <c r="N813" s="61">
        <f t="shared" si="99"/>
        <v>0</v>
      </c>
      <c r="O813" s="71">
        <v>2.2711999395663383</v>
      </c>
      <c r="P813" s="67">
        <f t="shared" si="100"/>
        <v>0</v>
      </c>
    </row>
    <row r="814" spans="1:16" ht="18.75">
      <c r="A814" s="13">
        <v>561820</v>
      </c>
      <c r="B814" s="14" t="s">
        <v>410</v>
      </c>
      <c r="C814" s="15" t="s">
        <v>1520</v>
      </c>
      <c r="D814" s="16" t="s">
        <v>910</v>
      </c>
      <c r="E814" s="14">
        <v>25</v>
      </c>
      <c r="F814" s="14" t="s">
        <v>1139</v>
      </c>
      <c r="G814" s="17">
        <v>4.2999999999999997E-2</v>
      </c>
      <c r="H814" s="12">
        <v>0</v>
      </c>
      <c r="I814" s="45">
        <f t="shared" si="101"/>
        <v>2.2386370230900003</v>
      </c>
      <c r="J814" s="40">
        <v>2.1947421795000004</v>
      </c>
      <c r="K814" s="39">
        <f t="shared" si="97"/>
        <v>2.3281825040136006</v>
      </c>
      <c r="L814" s="52">
        <f t="shared" si="98"/>
        <v>0</v>
      </c>
      <c r="M814" s="57">
        <f t="shared" si="96"/>
        <v>2.6075644044952329</v>
      </c>
      <c r="N814" s="61">
        <f t="shared" si="99"/>
        <v>0</v>
      </c>
      <c r="O814" s="71">
        <v>2.9080231158777159</v>
      </c>
      <c r="P814" s="67">
        <f t="shared" si="100"/>
        <v>0</v>
      </c>
    </row>
    <row r="815" spans="1:16" ht="18.75">
      <c r="A815" s="13">
        <v>561830</v>
      </c>
      <c r="B815" s="14" t="s">
        <v>410</v>
      </c>
      <c r="C815" s="15" t="s">
        <v>1521</v>
      </c>
      <c r="D815" s="16" t="s">
        <v>911</v>
      </c>
      <c r="E815" s="14">
        <v>25</v>
      </c>
      <c r="F815" s="14" t="s">
        <v>1139</v>
      </c>
      <c r="G815" s="17">
        <v>5.1999999999999998E-2</v>
      </c>
      <c r="H815" s="12">
        <v>0</v>
      </c>
      <c r="I815" s="45">
        <f t="shared" si="101"/>
        <v>2.341958731848</v>
      </c>
      <c r="J815" s="40">
        <v>2.2960379723999997</v>
      </c>
      <c r="K815" s="39">
        <f t="shared" si="97"/>
        <v>2.4356370811219201</v>
      </c>
      <c r="L815" s="52">
        <f t="shared" si="98"/>
        <v>0</v>
      </c>
      <c r="M815" s="57">
        <f t="shared" si="96"/>
        <v>2.7279135308565508</v>
      </c>
      <c r="N815" s="61">
        <f t="shared" si="99"/>
        <v>0</v>
      </c>
      <c r="O815" s="71">
        <v>3.0340052169924547</v>
      </c>
      <c r="P815" s="67">
        <f t="shared" si="100"/>
        <v>0</v>
      </c>
    </row>
    <row r="816" spans="1:16" ht="18.75">
      <c r="A816" s="13">
        <v>561840</v>
      </c>
      <c r="B816" s="14" t="s">
        <v>410</v>
      </c>
      <c r="C816" s="15" t="s">
        <v>1522</v>
      </c>
      <c r="D816" s="16" t="s">
        <v>912</v>
      </c>
      <c r="E816" s="14">
        <v>25</v>
      </c>
      <c r="F816" s="14" t="s">
        <v>1139</v>
      </c>
      <c r="G816" s="17">
        <v>5.8000000000000003E-2</v>
      </c>
      <c r="H816" s="12">
        <v>0</v>
      </c>
      <c r="I816" s="45">
        <f t="shared" si="101"/>
        <v>2.3878794912960006</v>
      </c>
      <c r="J816" s="40">
        <v>2.3410583248000005</v>
      </c>
      <c r="K816" s="39">
        <f t="shared" si="97"/>
        <v>2.4833946709478409</v>
      </c>
      <c r="L816" s="52">
        <f t="shared" si="98"/>
        <v>0</v>
      </c>
      <c r="M816" s="57">
        <f t="shared" si="96"/>
        <v>2.7814020314615822</v>
      </c>
      <c r="N816" s="61">
        <f t="shared" si="99"/>
        <v>0</v>
      </c>
      <c r="O816" s="71">
        <v>3.1023589689102402</v>
      </c>
      <c r="P816" s="67">
        <f t="shared" si="100"/>
        <v>0</v>
      </c>
    </row>
    <row r="817" spans="1:16" ht="18.75">
      <c r="A817" s="13">
        <v>561850</v>
      </c>
      <c r="B817" s="14" t="s">
        <v>410</v>
      </c>
      <c r="C817" s="15" t="s">
        <v>1523</v>
      </c>
      <c r="D817" s="16" t="s">
        <v>913</v>
      </c>
      <c r="E817" s="14">
        <v>10</v>
      </c>
      <c r="F817" s="14" t="s">
        <v>1139</v>
      </c>
      <c r="G817" s="17">
        <v>6.4000000000000001E-2</v>
      </c>
      <c r="H817" s="12">
        <v>0</v>
      </c>
      <c r="I817" s="45">
        <f t="shared" si="101"/>
        <v>2.7437653770179997</v>
      </c>
      <c r="J817" s="40">
        <v>2.6899660558999998</v>
      </c>
      <c r="K817" s="39">
        <f t="shared" si="97"/>
        <v>2.8535159920987199</v>
      </c>
      <c r="L817" s="52">
        <f t="shared" si="98"/>
        <v>0</v>
      </c>
      <c r="M817" s="57">
        <f t="shared" si="96"/>
        <v>3.1959379111505664</v>
      </c>
      <c r="N817" s="61">
        <f t="shared" si="99"/>
        <v>0</v>
      </c>
      <c r="O817" s="71">
        <v>3.5597398301996006</v>
      </c>
      <c r="P817" s="67">
        <f t="shared" si="100"/>
        <v>0</v>
      </c>
    </row>
    <row r="818" spans="1:16" ht="18.75">
      <c r="A818" s="13">
        <v>561870</v>
      </c>
      <c r="B818" s="14" t="s">
        <v>21</v>
      </c>
      <c r="C818" s="15" t="s">
        <v>1524</v>
      </c>
      <c r="D818" s="16" t="s">
        <v>914</v>
      </c>
      <c r="E818" s="14">
        <v>1</v>
      </c>
      <c r="F818" s="14" t="s">
        <v>1139</v>
      </c>
      <c r="G818" s="17">
        <v>3.4</v>
      </c>
      <c r="H818" s="12">
        <v>0</v>
      </c>
      <c r="I818" s="45">
        <f t="shared" si="101"/>
        <v>184.72773506944202</v>
      </c>
      <c r="J818" s="40">
        <v>181.10562261710001</v>
      </c>
      <c r="K818" s="39">
        <f t="shared" si="97"/>
        <v>192.1168444722197</v>
      </c>
      <c r="L818" s="52">
        <f t="shared" si="98"/>
        <v>0</v>
      </c>
      <c r="M818" s="57">
        <f t="shared" si="96"/>
        <v>215.17086580888608</v>
      </c>
      <c r="N818" s="61">
        <f t="shared" si="99"/>
        <v>0</v>
      </c>
      <c r="O818" s="71">
        <v>235.38280290739155</v>
      </c>
      <c r="P818" s="67">
        <f t="shared" si="100"/>
        <v>0</v>
      </c>
    </row>
    <row r="819" spans="1:16" ht="19.5" thickBot="1">
      <c r="A819" s="13">
        <v>561880</v>
      </c>
      <c r="B819" s="14" t="s">
        <v>21</v>
      </c>
      <c r="C819" s="15" t="s">
        <v>1525</v>
      </c>
      <c r="D819" s="16" t="s">
        <v>915</v>
      </c>
      <c r="E819" s="14">
        <v>1</v>
      </c>
      <c r="F819" s="14" t="s">
        <v>1139</v>
      </c>
      <c r="G819" s="17">
        <v>3.5</v>
      </c>
      <c r="H819" s="12">
        <v>0</v>
      </c>
      <c r="I819" s="45">
        <f t="shared" si="101"/>
        <v>193.94632752862802</v>
      </c>
      <c r="J819" s="40">
        <v>190.14345836140001</v>
      </c>
      <c r="K819" s="39">
        <f t="shared" si="97"/>
        <v>201.70418062977313</v>
      </c>
      <c r="L819" s="52">
        <f t="shared" si="98"/>
        <v>0</v>
      </c>
      <c r="M819" s="57">
        <f t="shared" si="96"/>
        <v>225.90868230534593</v>
      </c>
      <c r="N819" s="61">
        <f t="shared" si="99"/>
        <v>0</v>
      </c>
      <c r="O819" s="71">
        <v>247.12602574746404</v>
      </c>
      <c r="P819" s="67">
        <f t="shared" si="100"/>
        <v>0</v>
      </c>
    </row>
    <row r="820" spans="1:16" ht="21" thickBot="1">
      <c r="A820" s="7" t="s">
        <v>916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6"/>
      <c r="P820" s="2"/>
    </row>
    <row r="821" spans="1:16" ht="18.75">
      <c r="A821" s="8">
        <v>562010</v>
      </c>
      <c r="B821" s="9" t="s">
        <v>917</v>
      </c>
      <c r="C821" s="10" t="s">
        <v>1526</v>
      </c>
      <c r="D821" s="11" t="s">
        <v>918</v>
      </c>
      <c r="E821" s="9">
        <v>1</v>
      </c>
      <c r="F821" s="9" t="s">
        <v>1139</v>
      </c>
      <c r="G821" s="12">
        <v>2.83</v>
      </c>
      <c r="H821" s="12">
        <v>0</v>
      </c>
      <c r="I821" s="45">
        <f>J821*1.02</f>
        <v>227.69808572290799</v>
      </c>
      <c r="J821" s="40">
        <v>223.23341737539999</v>
      </c>
      <c r="K821" s="39">
        <f t="shared" si="97"/>
        <v>236.80600915182433</v>
      </c>
      <c r="L821" s="52">
        <f t="shared" si="98"/>
        <v>0</v>
      </c>
      <c r="M821" s="57">
        <f t="shared" ref="M821:M855" si="102">K821*1.07</f>
        <v>253.38242979245206</v>
      </c>
      <c r="N821" s="61">
        <f t="shared" si="99"/>
        <v>0</v>
      </c>
      <c r="O821" s="71">
        <v>277.18478804456061</v>
      </c>
      <c r="P821" s="67">
        <f t="shared" si="100"/>
        <v>0</v>
      </c>
    </row>
    <row r="822" spans="1:16" ht="19.5" thickBot="1">
      <c r="A822" s="13">
        <v>562100</v>
      </c>
      <c r="B822" s="14" t="s">
        <v>414</v>
      </c>
      <c r="C822" s="15" t="s">
        <v>1527</v>
      </c>
      <c r="D822" s="16" t="s">
        <v>919</v>
      </c>
      <c r="E822" s="14">
        <v>1</v>
      </c>
      <c r="F822" s="14" t="s">
        <v>1139</v>
      </c>
      <c r="G822" s="17">
        <v>0.36199999999999999</v>
      </c>
      <c r="H822" s="12">
        <v>0</v>
      </c>
      <c r="I822" s="45">
        <f t="shared" ref="I822" si="103">J822*1.02</f>
        <v>54.760505641740011</v>
      </c>
      <c r="J822" s="40">
        <v>53.686770237000012</v>
      </c>
      <c r="K822" s="39">
        <f t="shared" si="97"/>
        <v>56.950925867409616</v>
      </c>
      <c r="L822" s="52">
        <f t="shared" si="98"/>
        <v>0</v>
      </c>
      <c r="M822" s="57">
        <f>K822*1.12</f>
        <v>63.785036971498776</v>
      </c>
      <c r="N822" s="61">
        <f t="shared" si="99"/>
        <v>0</v>
      </c>
      <c r="O822" s="71">
        <v>69.254603891804791</v>
      </c>
      <c r="P822" s="67">
        <f t="shared" si="100"/>
        <v>0</v>
      </c>
    </row>
    <row r="823" spans="1:16" ht="21" thickBot="1">
      <c r="A823" s="7" t="s">
        <v>920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6"/>
      <c r="P823" s="2"/>
    </row>
    <row r="824" spans="1:16" ht="18.75">
      <c r="A824" s="8">
        <v>563100</v>
      </c>
      <c r="B824" s="9" t="s">
        <v>399</v>
      </c>
      <c r="C824" s="10" t="s">
        <v>921</v>
      </c>
      <c r="D824" s="11" t="s">
        <v>922</v>
      </c>
      <c r="E824" s="9">
        <v>10</v>
      </c>
      <c r="F824" s="9" t="s">
        <v>1139</v>
      </c>
      <c r="G824" s="12">
        <v>0.125</v>
      </c>
      <c r="H824" s="12">
        <v>0</v>
      </c>
      <c r="I824" s="45">
        <f>J824*1.02</f>
        <v>2.7667257567420007</v>
      </c>
      <c r="J824" s="40">
        <v>2.7124762321000007</v>
      </c>
      <c r="K824" s="39">
        <f t="shared" si="97"/>
        <v>2.8773947870116809</v>
      </c>
      <c r="L824" s="52">
        <f t="shared" si="98"/>
        <v>0</v>
      </c>
      <c r="M824" s="57">
        <f>K824*1.12</f>
        <v>3.2226821614530832</v>
      </c>
      <c r="N824" s="61">
        <f t="shared" si="99"/>
        <v>0</v>
      </c>
      <c r="O824" s="71">
        <v>3.4985772368855352</v>
      </c>
      <c r="P824" s="67">
        <f t="shared" si="100"/>
        <v>0</v>
      </c>
    </row>
    <row r="825" spans="1:16" ht="18.75">
      <c r="A825" s="13">
        <v>563110</v>
      </c>
      <c r="B825" s="14" t="s">
        <v>399</v>
      </c>
      <c r="C825" s="15" t="s">
        <v>923</v>
      </c>
      <c r="D825" s="16" t="s">
        <v>924</v>
      </c>
      <c r="E825" s="14">
        <v>10</v>
      </c>
      <c r="F825" s="14" t="s">
        <v>1139</v>
      </c>
      <c r="G825" s="17">
        <v>0.125</v>
      </c>
      <c r="H825" s="12">
        <v>0</v>
      </c>
      <c r="I825" s="45">
        <f t="shared" ref="I825:I833" si="104">J825*1.02</f>
        <v>2.7667257567420007</v>
      </c>
      <c r="J825" s="40">
        <v>2.7124762321000007</v>
      </c>
      <c r="K825" s="39">
        <f t="shared" si="97"/>
        <v>2.8773947870116809</v>
      </c>
      <c r="L825" s="52">
        <f t="shared" si="98"/>
        <v>0</v>
      </c>
      <c r="M825" s="57">
        <f t="shared" ref="M825:M826" si="105">K825*1.12</f>
        <v>3.2226821614530832</v>
      </c>
      <c r="N825" s="61">
        <f t="shared" si="99"/>
        <v>0</v>
      </c>
      <c r="O825" s="71">
        <v>3.4985772368855352</v>
      </c>
      <c r="P825" s="67">
        <f t="shared" si="100"/>
        <v>0</v>
      </c>
    </row>
    <row r="826" spans="1:16" ht="18.75">
      <c r="A826" s="13">
        <v>563120</v>
      </c>
      <c r="B826" s="14" t="s">
        <v>399</v>
      </c>
      <c r="C826" s="15" t="s">
        <v>1528</v>
      </c>
      <c r="D826" s="16" t="s">
        <v>925</v>
      </c>
      <c r="E826" s="14">
        <v>10</v>
      </c>
      <c r="F826" s="14" t="s">
        <v>1139</v>
      </c>
      <c r="G826" s="17">
        <v>0.30199999999999999</v>
      </c>
      <c r="H826" s="12">
        <v>0</v>
      </c>
      <c r="I826" s="45">
        <f t="shared" si="104"/>
        <v>14.510959985568004</v>
      </c>
      <c r="J826" s="40">
        <v>14.226431358400003</v>
      </c>
      <c r="K826" s="39">
        <f t="shared" si="97"/>
        <v>15.091398384990724</v>
      </c>
      <c r="L826" s="52">
        <f t="shared" si="98"/>
        <v>0</v>
      </c>
      <c r="M826" s="57">
        <f t="shared" si="105"/>
        <v>16.902366191189611</v>
      </c>
      <c r="N826" s="61">
        <f t="shared" si="99"/>
        <v>0</v>
      </c>
      <c r="O826" s="71">
        <v>18.345227729472047</v>
      </c>
      <c r="P826" s="67">
        <f t="shared" si="100"/>
        <v>0</v>
      </c>
    </row>
    <row r="827" spans="1:16" ht="18.75">
      <c r="A827" s="13">
        <v>563150</v>
      </c>
      <c r="B827" s="14" t="s">
        <v>917</v>
      </c>
      <c r="C827" s="15" t="s">
        <v>1529</v>
      </c>
      <c r="D827" s="16" t="s">
        <v>926</v>
      </c>
      <c r="E827" s="14">
        <v>1</v>
      </c>
      <c r="F827" s="14" t="s">
        <v>1139</v>
      </c>
      <c r="G827" s="17">
        <v>0.68500000000000005</v>
      </c>
      <c r="H827" s="12">
        <v>0</v>
      </c>
      <c r="I827" s="45">
        <f t="shared" si="104"/>
        <v>129.27841803598204</v>
      </c>
      <c r="J827" s="40">
        <v>126.74354709410004</v>
      </c>
      <c r="K827" s="39">
        <f t="shared" si="97"/>
        <v>134.44955475742134</v>
      </c>
      <c r="L827" s="52">
        <f t="shared" si="98"/>
        <v>0</v>
      </c>
      <c r="M827" s="57">
        <f t="shared" si="102"/>
        <v>143.86102359044085</v>
      </c>
      <c r="N827" s="61">
        <f t="shared" si="99"/>
        <v>0</v>
      </c>
      <c r="O827" s="71">
        <v>157.38007521474339</v>
      </c>
      <c r="P827" s="67">
        <f t="shared" si="100"/>
        <v>0</v>
      </c>
    </row>
    <row r="828" spans="1:16" ht="18.75">
      <c r="A828" s="13">
        <v>563160</v>
      </c>
      <c r="B828" s="14" t="s">
        <v>917</v>
      </c>
      <c r="C828" s="15" t="s">
        <v>1530</v>
      </c>
      <c r="D828" s="16" t="s">
        <v>927</v>
      </c>
      <c r="E828" s="14">
        <v>1</v>
      </c>
      <c r="F828" s="14" t="s">
        <v>1139</v>
      </c>
      <c r="G828" s="17">
        <v>1.155</v>
      </c>
      <c r="H828" s="12">
        <v>0</v>
      </c>
      <c r="I828" s="45">
        <f t="shared" si="104"/>
        <v>163.86823009018801</v>
      </c>
      <c r="J828" s="40">
        <v>160.65512753940001</v>
      </c>
      <c r="K828" s="39">
        <f t="shared" si="97"/>
        <v>170.42295929379554</v>
      </c>
      <c r="L828" s="52">
        <f t="shared" si="98"/>
        <v>0</v>
      </c>
      <c r="M828" s="57">
        <f t="shared" si="102"/>
        <v>182.35256644436123</v>
      </c>
      <c r="N828" s="61">
        <f t="shared" si="99"/>
        <v>0</v>
      </c>
      <c r="O828" s="71">
        <v>199.5000224147451</v>
      </c>
      <c r="P828" s="67">
        <f t="shared" si="100"/>
        <v>0</v>
      </c>
    </row>
    <row r="829" spans="1:16" ht="18.75">
      <c r="A829" s="13">
        <v>563170</v>
      </c>
      <c r="B829" s="14" t="s">
        <v>917</v>
      </c>
      <c r="C829" s="15" t="s">
        <v>1531</v>
      </c>
      <c r="D829" s="16" t="s">
        <v>928</v>
      </c>
      <c r="E829" s="14">
        <v>1</v>
      </c>
      <c r="F829" s="14" t="s">
        <v>1139</v>
      </c>
      <c r="G829" s="17">
        <v>1.3</v>
      </c>
      <c r="H829" s="12">
        <v>0</v>
      </c>
      <c r="I829" s="45">
        <f t="shared" si="104"/>
        <v>165.33769439252404</v>
      </c>
      <c r="J829" s="40">
        <v>162.09577881620004</v>
      </c>
      <c r="K829" s="39">
        <f t="shared" si="97"/>
        <v>171.95120216822502</v>
      </c>
      <c r="L829" s="52">
        <f t="shared" si="98"/>
        <v>0</v>
      </c>
      <c r="M829" s="57">
        <f t="shared" si="102"/>
        <v>183.98778632000079</v>
      </c>
      <c r="N829" s="61">
        <f t="shared" si="99"/>
        <v>0</v>
      </c>
      <c r="O829" s="71">
        <v>201.28537845235803</v>
      </c>
      <c r="P829" s="67">
        <f t="shared" si="100"/>
        <v>0</v>
      </c>
    </row>
    <row r="830" spans="1:16" ht="18.75">
      <c r="A830" s="13">
        <v>563180</v>
      </c>
      <c r="B830" s="14" t="s">
        <v>917</v>
      </c>
      <c r="C830" s="15" t="s">
        <v>1532</v>
      </c>
      <c r="D830" s="16" t="s">
        <v>929</v>
      </c>
      <c r="E830" s="14">
        <v>1</v>
      </c>
      <c r="F830" s="14" t="s">
        <v>1139</v>
      </c>
      <c r="G830" s="17">
        <v>1.1599999999999999</v>
      </c>
      <c r="H830" s="12">
        <v>0</v>
      </c>
      <c r="I830" s="45">
        <f t="shared" si="104"/>
        <v>215.78164864615201</v>
      </c>
      <c r="J830" s="40">
        <v>211.55063592760001</v>
      </c>
      <c r="K830" s="39">
        <f t="shared" si="97"/>
        <v>224.41291459199809</v>
      </c>
      <c r="L830" s="52">
        <f t="shared" si="98"/>
        <v>0</v>
      </c>
      <c r="M830" s="57">
        <f t="shared" si="102"/>
        <v>240.12181861343797</v>
      </c>
      <c r="N830" s="61">
        <f t="shared" si="99"/>
        <v>0</v>
      </c>
      <c r="O830" s="71">
        <v>262.68488102795311</v>
      </c>
      <c r="P830" s="67">
        <f t="shared" si="100"/>
        <v>0</v>
      </c>
    </row>
    <row r="831" spans="1:16" ht="18.75">
      <c r="A831" s="13">
        <v>563190</v>
      </c>
      <c r="B831" s="14" t="s">
        <v>917</v>
      </c>
      <c r="C831" s="15" t="s">
        <v>1533</v>
      </c>
      <c r="D831" s="16" t="s">
        <v>930</v>
      </c>
      <c r="E831" s="14">
        <v>1</v>
      </c>
      <c r="F831" s="14" t="s">
        <v>1139</v>
      </c>
      <c r="G831" s="17">
        <v>4.7649999999999997</v>
      </c>
      <c r="H831" s="12">
        <v>0</v>
      </c>
      <c r="I831" s="45">
        <f t="shared" si="104"/>
        <v>296.15445787001403</v>
      </c>
      <c r="J831" s="40">
        <v>290.34750771570003</v>
      </c>
      <c r="K831" s="39">
        <f t="shared" si="97"/>
        <v>308.0006361848146</v>
      </c>
      <c r="L831" s="52">
        <f t="shared" si="98"/>
        <v>0</v>
      </c>
      <c r="M831" s="57">
        <f t="shared" si="102"/>
        <v>329.56068071775161</v>
      </c>
      <c r="N831" s="61">
        <f t="shared" si="99"/>
        <v>0</v>
      </c>
      <c r="O831" s="71">
        <v>360.50933039183133</v>
      </c>
      <c r="P831" s="67">
        <f t="shared" si="100"/>
        <v>0</v>
      </c>
    </row>
    <row r="832" spans="1:16" ht="18.75">
      <c r="A832" s="13">
        <v>563200</v>
      </c>
      <c r="B832" s="14" t="s">
        <v>917</v>
      </c>
      <c r="C832" s="15" t="s">
        <v>1534</v>
      </c>
      <c r="D832" s="16" t="s">
        <v>931</v>
      </c>
      <c r="E832" s="14">
        <v>1</v>
      </c>
      <c r="F832" s="14" t="s">
        <v>1139</v>
      </c>
      <c r="G832" s="17">
        <v>0.60599999999999998</v>
      </c>
      <c r="H832" s="12">
        <v>0</v>
      </c>
      <c r="I832" s="45">
        <f t="shared" si="104"/>
        <v>70.87869220798801</v>
      </c>
      <c r="J832" s="40">
        <v>69.488913929400013</v>
      </c>
      <c r="K832" s="39">
        <f t="shared" si="97"/>
        <v>73.713839896307533</v>
      </c>
      <c r="L832" s="52">
        <f t="shared" si="98"/>
        <v>0</v>
      </c>
      <c r="M832" s="57">
        <f t="shared" si="102"/>
        <v>78.873808689049071</v>
      </c>
      <c r="N832" s="61">
        <f t="shared" si="99"/>
        <v>0</v>
      </c>
      <c r="O832" s="71">
        <v>86.291640845339757</v>
      </c>
      <c r="P832" s="67">
        <f t="shared" si="100"/>
        <v>0</v>
      </c>
    </row>
    <row r="833" spans="1:16" ht="18.75">
      <c r="A833" s="13">
        <v>563201</v>
      </c>
      <c r="B833" s="14" t="s">
        <v>917</v>
      </c>
      <c r="C833" s="15" t="s">
        <v>1535</v>
      </c>
      <c r="D833" s="16" t="s">
        <v>932</v>
      </c>
      <c r="E833" s="14">
        <v>10</v>
      </c>
      <c r="F833" s="14" t="s">
        <v>1139</v>
      </c>
      <c r="G833" s="17">
        <v>0.2</v>
      </c>
      <c r="H833" s="12">
        <v>0</v>
      </c>
      <c r="I833" s="45">
        <f t="shared" si="104"/>
        <v>12.651169227924001</v>
      </c>
      <c r="J833" s="40">
        <v>12.4031070862</v>
      </c>
      <c r="K833" s="39">
        <f t="shared" si="97"/>
        <v>13.157215997040961</v>
      </c>
      <c r="L833" s="52">
        <f t="shared" si="98"/>
        <v>0</v>
      </c>
      <c r="M833" s="57">
        <f t="shared" si="102"/>
        <v>14.078221116833829</v>
      </c>
      <c r="N833" s="61">
        <f t="shared" si="99"/>
        <v>0</v>
      </c>
      <c r="O833" s="71">
        <v>15.430878521490358</v>
      </c>
      <c r="P833" s="67">
        <f t="shared" si="100"/>
        <v>0</v>
      </c>
    </row>
    <row r="834" spans="1:16" ht="18.75">
      <c r="A834" s="13">
        <v>563300</v>
      </c>
      <c r="B834" s="14" t="s">
        <v>471</v>
      </c>
      <c r="C834" s="15" t="s">
        <v>1536</v>
      </c>
      <c r="D834" s="16" t="s">
        <v>933</v>
      </c>
      <c r="E834" s="14">
        <v>10</v>
      </c>
      <c r="F834" s="14" t="s">
        <v>1139</v>
      </c>
      <c r="G834" s="17">
        <v>3.3000000000000002E-2</v>
      </c>
      <c r="H834" s="17">
        <v>3.3000000000000002E-2</v>
      </c>
      <c r="I834" s="40">
        <v>5.0535345569000016</v>
      </c>
      <c r="J834" s="40">
        <v>5.0535345569000016</v>
      </c>
      <c r="K834" s="39">
        <f t="shared" si="97"/>
        <v>5.255675939176002</v>
      </c>
      <c r="L834" s="52">
        <f t="shared" si="98"/>
        <v>0.22506000000000001</v>
      </c>
      <c r="M834" s="57">
        <f t="shared" si="102"/>
        <v>5.6235732549183224</v>
      </c>
      <c r="N834" s="61">
        <f t="shared" si="99"/>
        <v>0.22506000000000001</v>
      </c>
      <c r="O834" s="71">
        <v>6.0994311444233187</v>
      </c>
      <c r="P834" s="67">
        <f t="shared" si="100"/>
        <v>0.30227999999999999</v>
      </c>
    </row>
    <row r="835" spans="1:16" ht="18.75">
      <c r="A835" s="13">
        <v>563320</v>
      </c>
      <c r="B835" s="14" t="s">
        <v>471</v>
      </c>
      <c r="C835" s="15" t="s">
        <v>1537</v>
      </c>
      <c r="D835" s="16" t="s">
        <v>934</v>
      </c>
      <c r="E835" s="14">
        <v>10</v>
      </c>
      <c r="F835" s="14" t="s">
        <v>1139</v>
      </c>
      <c r="G835" s="17">
        <v>0.05</v>
      </c>
      <c r="H835" s="17">
        <v>0.05</v>
      </c>
      <c r="I835" s="40">
        <v>6.3478696883999994</v>
      </c>
      <c r="J835" s="40">
        <v>6.3478696883999994</v>
      </c>
      <c r="K835" s="39">
        <f t="shared" si="97"/>
        <v>6.6017844759359994</v>
      </c>
      <c r="L835" s="52">
        <f t="shared" si="98"/>
        <v>0.34100000000000003</v>
      </c>
      <c r="M835" s="57">
        <f t="shared" si="102"/>
        <v>7.0639093892515197</v>
      </c>
      <c r="N835" s="61">
        <f t="shared" si="99"/>
        <v>0.34100000000000003</v>
      </c>
      <c r="O835" s="71">
        <v>7.6635646573050815</v>
      </c>
      <c r="P835" s="67">
        <f t="shared" si="100"/>
        <v>0.45800000000000002</v>
      </c>
    </row>
    <row r="836" spans="1:16" ht="18.75">
      <c r="A836" s="13">
        <v>563340</v>
      </c>
      <c r="B836" s="14" t="s">
        <v>471</v>
      </c>
      <c r="C836" s="15" t="s">
        <v>1538</v>
      </c>
      <c r="D836" s="16" t="s">
        <v>935</v>
      </c>
      <c r="E836" s="14">
        <v>10</v>
      </c>
      <c r="F836" s="14" t="s">
        <v>1139</v>
      </c>
      <c r="G836" s="17">
        <v>5.1999999999999998E-2</v>
      </c>
      <c r="H836" s="17">
        <v>5.1999999999999998E-2</v>
      </c>
      <c r="I836" s="40">
        <v>7.2595318244999998</v>
      </c>
      <c r="J836" s="40">
        <v>7.2595318244999998</v>
      </c>
      <c r="K836" s="39">
        <f t="shared" si="97"/>
        <v>7.5499130974800002</v>
      </c>
      <c r="L836" s="52">
        <f t="shared" si="98"/>
        <v>0.35464000000000001</v>
      </c>
      <c r="M836" s="57">
        <f t="shared" si="102"/>
        <v>8.0784070143036004</v>
      </c>
      <c r="N836" s="61">
        <f t="shared" si="99"/>
        <v>0.35464000000000001</v>
      </c>
      <c r="O836" s="71">
        <v>8.7668466865001271</v>
      </c>
      <c r="P836" s="67">
        <f t="shared" si="100"/>
        <v>0.47631999999999997</v>
      </c>
    </row>
    <row r="837" spans="1:16" ht="18.75">
      <c r="A837" s="13">
        <v>563350</v>
      </c>
      <c r="B837" s="14" t="s">
        <v>471</v>
      </c>
      <c r="C837" s="15" t="s">
        <v>1539</v>
      </c>
      <c r="D837" s="16" t="s">
        <v>936</v>
      </c>
      <c r="E837" s="14">
        <v>10</v>
      </c>
      <c r="F837" s="14" t="s">
        <v>1139</v>
      </c>
      <c r="G837" s="17">
        <v>0.12</v>
      </c>
      <c r="H837" s="17">
        <v>0.12</v>
      </c>
      <c r="I837" s="40">
        <v>11.739056888300002</v>
      </c>
      <c r="J837" s="40">
        <v>11.739056888300002</v>
      </c>
      <c r="K837" s="39">
        <f t="shared" si="97"/>
        <v>12.208619163832003</v>
      </c>
      <c r="L837" s="52">
        <f t="shared" si="98"/>
        <v>0.81840000000000002</v>
      </c>
      <c r="M837" s="57">
        <f t="shared" si="102"/>
        <v>13.063222505300244</v>
      </c>
      <c r="N837" s="61">
        <f t="shared" si="99"/>
        <v>0.81840000000000002</v>
      </c>
      <c r="O837" s="71">
        <v>14.161938027542758</v>
      </c>
      <c r="P837" s="67">
        <f t="shared" si="100"/>
        <v>1.0992</v>
      </c>
    </row>
    <row r="838" spans="1:16" ht="18.75">
      <c r="A838" s="13">
        <v>563360</v>
      </c>
      <c r="B838" s="14" t="s">
        <v>471</v>
      </c>
      <c r="C838" s="15" t="s">
        <v>1540</v>
      </c>
      <c r="D838" s="16" t="s">
        <v>937</v>
      </c>
      <c r="E838" s="14">
        <v>10</v>
      </c>
      <c r="F838" s="14" t="s">
        <v>1139</v>
      </c>
      <c r="G838" s="17">
        <v>0.11</v>
      </c>
      <c r="H838" s="17">
        <v>0.11</v>
      </c>
      <c r="I838" s="40">
        <v>11.739056888300002</v>
      </c>
      <c r="J838" s="40">
        <v>11.739056888300002</v>
      </c>
      <c r="K838" s="39">
        <f t="shared" si="97"/>
        <v>12.208619163832003</v>
      </c>
      <c r="L838" s="52">
        <f t="shared" si="98"/>
        <v>0.75020000000000009</v>
      </c>
      <c r="M838" s="57">
        <f t="shared" si="102"/>
        <v>13.063222505300244</v>
      </c>
      <c r="N838" s="61">
        <f t="shared" si="99"/>
        <v>0.75020000000000009</v>
      </c>
      <c r="O838" s="71">
        <v>14.158426502889355</v>
      </c>
      <c r="P838" s="67">
        <f t="shared" si="100"/>
        <v>1.0076000000000001</v>
      </c>
    </row>
    <row r="839" spans="1:16" ht="18.75">
      <c r="A839" s="13">
        <v>563370</v>
      </c>
      <c r="B839" s="14" t="s">
        <v>471</v>
      </c>
      <c r="C839" s="15" t="s">
        <v>1541</v>
      </c>
      <c r="D839" s="16" t="s">
        <v>938</v>
      </c>
      <c r="E839" s="14">
        <v>10</v>
      </c>
      <c r="F839" s="14" t="s">
        <v>1139</v>
      </c>
      <c r="G839" s="17">
        <v>0.11</v>
      </c>
      <c r="H839" s="17">
        <v>0.11</v>
      </c>
      <c r="I839" s="40">
        <v>11.739056888300002</v>
      </c>
      <c r="J839" s="40">
        <v>11.739056888300002</v>
      </c>
      <c r="K839" s="39">
        <f t="shared" si="97"/>
        <v>12.208619163832003</v>
      </c>
      <c r="L839" s="52">
        <f t="shared" si="98"/>
        <v>0.75020000000000009</v>
      </c>
      <c r="M839" s="57">
        <f t="shared" si="102"/>
        <v>13.063222505300244</v>
      </c>
      <c r="N839" s="61">
        <f t="shared" si="99"/>
        <v>0.75020000000000009</v>
      </c>
      <c r="O839" s="71">
        <v>14.158426502889355</v>
      </c>
      <c r="P839" s="67">
        <f t="shared" si="100"/>
        <v>1.0076000000000001</v>
      </c>
    </row>
    <row r="840" spans="1:16" ht="18.75">
      <c r="A840" s="13">
        <v>563380</v>
      </c>
      <c r="B840" s="14" t="s">
        <v>471</v>
      </c>
      <c r="C840" s="15" t="s">
        <v>1542</v>
      </c>
      <c r="D840" s="16" t="s">
        <v>939</v>
      </c>
      <c r="E840" s="14">
        <v>10</v>
      </c>
      <c r="F840" s="14" t="s">
        <v>1139</v>
      </c>
      <c r="G840" s="17">
        <v>0.15</v>
      </c>
      <c r="H840" s="17">
        <v>0.15</v>
      </c>
      <c r="I840" s="40">
        <v>13.100922548400002</v>
      </c>
      <c r="J840" s="40">
        <v>13.100922548400002</v>
      </c>
      <c r="K840" s="39">
        <f t="shared" si="97"/>
        <v>13.624959450336002</v>
      </c>
      <c r="L840" s="52">
        <f t="shared" si="98"/>
        <v>1.0229999999999999</v>
      </c>
      <c r="M840" s="57">
        <f t="shared" si="102"/>
        <v>14.578706611859523</v>
      </c>
      <c r="N840" s="61">
        <f t="shared" si="99"/>
        <v>1.0229999999999999</v>
      </c>
      <c r="O840" s="71">
        <v>15.809110830810106</v>
      </c>
      <c r="P840" s="67">
        <f t="shared" si="100"/>
        <v>1.3739999999999999</v>
      </c>
    </row>
    <row r="841" spans="1:16" ht="18.75">
      <c r="A841" s="13">
        <v>563390</v>
      </c>
      <c r="B841" s="14" t="s">
        <v>471</v>
      </c>
      <c r="C841" s="15" t="s">
        <v>1543</v>
      </c>
      <c r="D841" s="16" t="s">
        <v>940</v>
      </c>
      <c r="E841" s="14">
        <v>10</v>
      </c>
      <c r="F841" s="14" t="s">
        <v>1139</v>
      </c>
      <c r="G841" s="17">
        <v>0.15</v>
      </c>
      <c r="H841" s="17">
        <v>0.15</v>
      </c>
      <c r="I841" s="40">
        <v>13.100922548400002</v>
      </c>
      <c r="J841" s="40">
        <v>13.100922548400002</v>
      </c>
      <c r="K841" s="39">
        <f t="shared" si="97"/>
        <v>13.624959450336002</v>
      </c>
      <c r="L841" s="52">
        <f t="shared" si="98"/>
        <v>1.0229999999999999</v>
      </c>
      <c r="M841" s="57">
        <f t="shared" si="102"/>
        <v>14.578706611859523</v>
      </c>
      <c r="N841" s="61">
        <f t="shared" si="99"/>
        <v>1.0229999999999999</v>
      </c>
      <c r="O841" s="71">
        <v>15.811493539857336</v>
      </c>
      <c r="P841" s="67">
        <f t="shared" si="100"/>
        <v>1.3739999999999999</v>
      </c>
    </row>
    <row r="842" spans="1:16" ht="18.75">
      <c r="A842" s="13">
        <v>563400</v>
      </c>
      <c r="B842" s="14" t="s">
        <v>471</v>
      </c>
      <c r="C842" s="15" t="s">
        <v>1544</v>
      </c>
      <c r="D842" s="16" t="s">
        <v>941</v>
      </c>
      <c r="E842" s="14">
        <v>10</v>
      </c>
      <c r="F842" s="14" t="s">
        <v>1139</v>
      </c>
      <c r="G842" s="17">
        <v>0.14000000000000001</v>
      </c>
      <c r="H842" s="17">
        <v>0.14000000000000001</v>
      </c>
      <c r="I842" s="40">
        <v>13.100922548400002</v>
      </c>
      <c r="J842" s="40">
        <v>13.100922548400002</v>
      </c>
      <c r="K842" s="39">
        <f t="shared" si="97"/>
        <v>13.624959450336002</v>
      </c>
      <c r="L842" s="52">
        <f t="shared" si="98"/>
        <v>0.95480000000000009</v>
      </c>
      <c r="M842" s="57">
        <f t="shared" si="102"/>
        <v>14.578706611859523</v>
      </c>
      <c r="N842" s="61">
        <f t="shared" si="99"/>
        <v>0.95480000000000009</v>
      </c>
      <c r="O842" s="71">
        <v>15.802781230899683</v>
      </c>
      <c r="P842" s="67">
        <f t="shared" si="100"/>
        <v>1.2824000000000002</v>
      </c>
    </row>
    <row r="843" spans="1:16" ht="18.75">
      <c r="A843" s="13">
        <v>563410</v>
      </c>
      <c r="B843" s="14" t="s">
        <v>471</v>
      </c>
      <c r="C843" s="15" t="s">
        <v>1545</v>
      </c>
      <c r="D843" s="16" t="s">
        <v>942</v>
      </c>
      <c r="E843" s="14">
        <v>10</v>
      </c>
      <c r="F843" s="14" t="s">
        <v>1139</v>
      </c>
      <c r="G843" s="17">
        <v>1.7000000000000001E-2</v>
      </c>
      <c r="H843" s="17">
        <v>1.7000000000000001E-2</v>
      </c>
      <c r="I843" s="40">
        <v>3.1851899323000006</v>
      </c>
      <c r="J843" s="40">
        <v>3.1851899323000006</v>
      </c>
      <c r="K843" s="39">
        <f t="shared" si="97"/>
        <v>3.3125975295920007</v>
      </c>
      <c r="L843" s="52">
        <f t="shared" si="98"/>
        <v>0.11594000000000002</v>
      </c>
      <c r="M843" s="57">
        <f t="shared" si="102"/>
        <v>3.5444793566634409</v>
      </c>
      <c r="N843" s="61">
        <f t="shared" si="99"/>
        <v>0.11594000000000002</v>
      </c>
      <c r="O843" s="71">
        <v>3.8398402647296992</v>
      </c>
      <c r="P843" s="67">
        <f t="shared" si="100"/>
        <v>0.15572000000000003</v>
      </c>
    </row>
    <row r="844" spans="1:16" ht="18.75">
      <c r="A844" s="13">
        <v>563420</v>
      </c>
      <c r="B844" s="14" t="s">
        <v>471</v>
      </c>
      <c r="C844" s="15" t="s">
        <v>1546</v>
      </c>
      <c r="D844" s="16" t="s">
        <v>943</v>
      </c>
      <c r="E844" s="14">
        <v>10</v>
      </c>
      <c r="F844" s="14" t="s">
        <v>1139</v>
      </c>
      <c r="G844" s="17">
        <v>0.21</v>
      </c>
      <c r="H844" s="17">
        <v>0.21</v>
      </c>
      <c r="I844" s="40">
        <v>19.550088029700003</v>
      </c>
      <c r="J844" s="40">
        <v>19.550088029700003</v>
      </c>
      <c r="K844" s="39">
        <f t="shared" si="97"/>
        <v>20.332091550888006</v>
      </c>
      <c r="L844" s="52">
        <f t="shared" si="98"/>
        <v>1.4321999999999999</v>
      </c>
      <c r="M844" s="57">
        <f t="shared" si="102"/>
        <v>21.755337959450166</v>
      </c>
      <c r="N844" s="61">
        <f t="shared" si="99"/>
        <v>1.4321999999999999</v>
      </c>
      <c r="O844" s="71">
        <v>23.584759765678928</v>
      </c>
      <c r="P844" s="67">
        <f t="shared" si="100"/>
        <v>1.9236</v>
      </c>
    </row>
    <row r="845" spans="1:16" ht="18.75">
      <c r="A845" s="13">
        <v>563430</v>
      </c>
      <c r="B845" s="14" t="s">
        <v>471</v>
      </c>
      <c r="C845" s="15" t="s">
        <v>1547</v>
      </c>
      <c r="D845" s="16" t="s">
        <v>944</v>
      </c>
      <c r="E845" s="14">
        <v>10</v>
      </c>
      <c r="F845" s="14" t="s">
        <v>1139</v>
      </c>
      <c r="G845" s="17">
        <v>5.1999999999999998E-2</v>
      </c>
      <c r="H845" s="17">
        <v>5.1999999999999998E-2</v>
      </c>
      <c r="I845" s="40">
        <v>7.2595318244999998</v>
      </c>
      <c r="J845" s="40">
        <v>7.2595318244999998</v>
      </c>
      <c r="K845" s="39">
        <f t="shared" si="97"/>
        <v>7.5499130974800002</v>
      </c>
      <c r="L845" s="52">
        <f t="shared" si="98"/>
        <v>0.35464000000000001</v>
      </c>
      <c r="M845" s="57">
        <f t="shared" si="102"/>
        <v>8.0784070143036004</v>
      </c>
      <c r="N845" s="61">
        <f t="shared" si="99"/>
        <v>0.35464000000000001</v>
      </c>
      <c r="O845" s="71">
        <v>8.7668466865001271</v>
      </c>
      <c r="P845" s="67">
        <f t="shared" si="100"/>
        <v>0.47631999999999997</v>
      </c>
    </row>
    <row r="846" spans="1:16" ht="18.75">
      <c r="A846" s="13">
        <v>563440</v>
      </c>
      <c r="B846" s="14" t="s">
        <v>471</v>
      </c>
      <c r="C846" s="15" t="s">
        <v>1548</v>
      </c>
      <c r="D846" s="16" t="s">
        <v>945</v>
      </c>
      <c r="E846" s="14">
        <v>10</v>
      </c>
      <c r="F846" s="14" t="s">
        <v>1139</v>
      </c>
      <c r="G846" s="17">
        <v>0.12</v>
      </c>
      <c r="H846" s="17">
        <v>0.12</v>
      </c>
      <c r="I846" s="40">
        <v>11.739056888300002</v>
      </c>
      <c r="J846" s="40">
        <v>11.739056888300002</v>
      </c>
      <c r="K846" s="39">
        <f t="shared" si="97"/>
        <v>12.208619163832003</v>
      </c>
      <c r="L846" s="52">
        <f t="shared" si="98"/>
        <v>0.81840000000000002</v>
      </c>
      <c r="M846" s="57">
        <f t="shared" si="102"/>
        <v>13.063222505300244</v>
      </c>
      <c r="N846" s="61">
        <f t="shared" si="99"/>
        <v>0.81840000000000002</v>
      </c>
      <c r="O846" s="71">
        <v>14.161868123592722</v>
      </c>
      <c r="P846" s="67">
        <f t="shared" si="100"/>
        <v>1.0992</v>
      </c>
    </row>
    <row r="847" spans="1:16" ht="18.75">
      <c r="A847" s="13">
        <v>563450</v>
      </c>
      <c r="B847" s="14" t="s">
        <v>471</v>
      </c>
      <c r="C847" s="15" t="s">
        <v>1549</v>
      </c>
      <c r="D847" s="16" t="s">
        <v>946</v>
      </c>
      <c r="E847" s="14">
        <v>10</v>
      </c>
      <c r="F847" s="14" t="s">
        <v>1139</v>
      </c>
      <c r="G847" s="17">
        <v>0.21</v>
      </c>
      <c r="H847" s="17">
        <v>0.21</v>
      </c>
      <c r="I847" s="40">
        <v>19.5613431178</v>
      </c>
      <c r="J847" s="40">
        <v>19.5613431178</v>
      </c>
      <c r="K847" s="39">
        <f t="shared" si="97"/>
        <v>20.343796842511999</v>
      </c>
      <c r="L847" s="52">
        <f t="shared" si="98"/>
        <v>1.4321999999999999</v>
      </c>
      <c r="M847" s="57">
        <f t="shared" si="102"/>
        <v>21.76786262148784</v>
      </c>
      <c r="N847" s="61">
        <f t="shared" si="99"/>
        <v>1.4321999999999999</v>
      </c>
      <c r="O847" s="71">
        <v>23.597923045522368</v>
      </c>
      <c r="P847" s="67">
        <f t="shared" si="100"/>
        <v>1.9236</v>
      </c>
    </row>
    <row r="848" spans="1:16" ht="18.75">
      <c r="A848" s="13">
        <v>563460</v>
      </c>
      <c r="B848" s="14" t="s">
        <v>471</v>
      </c>
      <c r="C848" s="15" t="s">
        <v>1550</v>
      </c>
      <c r="D848" s="16" t="s">
        <v>947</v>
      </c>
      <c r="E848" s="14">
        <v>10</v>
      </c>
      <c r="F848" s="14" t="s">
        <v>1139</v>
      </c>
      <c r="G848" s="17">
        <v>0.21</v>
      </c>
      <c r="H848" s="17">
        <v>0.21</v>
      </c>
      <c r="I848" s="40">
        <v>19.5613431178</v>
      </c>
      <c r="J848" s="40">
        <v>19.5613431178</v>
      </c>
      <c r="K848" s="39">
        <f t="shared" si="97"/>
        <v>20.343796842511999</v>
      </c>
      <c r="L848" s="52">
        <f t="shared" si="98"/>
        <v>1.4321999999999999</v>
      </c>
      <c r="M848" s="57">
        <f t="shared" si="102"/>
        <v>21.76786262148784</v>
      </c>
      <c r="N848" s="61">
        <f t="shared" si="99"/>
        <v>1.4321999999999999</v>
      </c>
      <c r="O848" s="71">
        <v>23.597923045522368</v>
      </c>
      <c r="P848" s="67">
        <f t="shared" si="100"/>
        <v>1.9236</v>
      </c>
    </row>
    <row r="849" spans="1:16" ht="18.75">
      <c r="A849" s="13">
        <v>563470</v>
      </c>
      <c r="B849" s="14" t="s">
        <v>471</v>
      </c>
      <c r="C849" s="15" t="s">
        <v>1551</v>
      </c>
      <c r="D849" s="16" t="s">
        <v>948</v>
      </c>
      <c r="E849" s="14">
        <v>10</v>
      </c>
      <c r="F849" s="14" t="s">
        <v>1139</v>
      </c>
      <c r="G849" s="17">
        <v>0.2</v>
      </c>
      <c r="H849" s="17">
        <v>0.2</v>
      </c>
      <c r="I849" s="40">
        <v>19.5613431178</v>
      </c>
      <c r="J849" s="40">
        <v>19.5613431178</v>
      </c>
      <c r="K849" s="39">
        <f t="shared" si="97"/>
        <v>20.343796842511999</v>
      </c>
      <c r="L849" s="52">
        <f t="shared" si="98"/>
        <v>1.3640000000000001</v>
      </c>
      <c r="M849" s="57">
        <f t="shared" si="102"/>
        <v>21.76786262148784</v>
      </c>
      <c r="N849" s="61">
        <f t="shared" si="99"/>
        <v>1.3640000000000001</v>
      </c>
      <c r="O849" s="71">
        <v>23.595499087145551</v>
      </c>
      <c r="P849" s="67">
        <f t="shared" si="100"/>
        <v>1.8320000000000001</v>
      </c>
    </row>
    <row r="850" spans="1:16" ht="18.75">
      <c r="A850" s="13">
        <v>563480</v>
      </c>
      <c r="B850" s="14" t="s">
        <v>471</v>
      </c>
      <c r="C850" s="15" t="s">
        <v>1552</v>
      </c>
      <c r="D850" s="16" t="s">
        <v>949</v>
      </c>
      <c r="E850" s="14">
        <v>10</v>
      </c>
      <c r="F850" s="14" t="s">
        <v>1139</v>
      </c>
      <c r="G850" s="17">
        <v>0.2</v>
      </c>
      <c r="H850" s="17">
        <v>0.2</v>
      </c>
      <c r="I850" s="40">
        <v>19.437537148700002</v>
      </c>
      <c r="J850" s="40">
        <v>19.437537148700002</v>
      </c>
      <c r="K850" s="39">
        <f t="shared" si="97"/>
        <v>20.215038634648003</v>
      </c>
      <c r="L850" s="52">
        <f t="shared" si="98"/>
        <v>1.3640000000000001</v>
      </c>
      <c r="M850" s="57">
        <f t="shared" si="102"/>
        <v>21.630091339073363</v>
      </c>
      <c r="N850" s="61">
        <f t="shared" si="99"/>
        <v>1.3640000000000001</v>
      </c>
      <c r="O850" s="71">
        <v>23.450331429831031</v>
      </c>
      <c r="P850" s="67">
        <f t="shared" si="100"/>
        <v>1.8320000000000001</v>
      </c>
    </row>
    <row r="851" spans="1:16" ht="18.75">
      <c r="A851" s="13">
        <v>563490</v>
      </c>
      <c r="B851" s="14" t="s">
        <v>471</v>
      </c>
      <c r="C851" s="15" t="s">
        <v>1553</v>
      </c>
      <c r="D851" s="16" t="s">
        <v>950</v>
      </c>
      <c r="E851" s="14">
        <v>10</v>
      </c>
      <c r="F851" s="14" t="s">
        <v>1139</v>
      </c>
      <c r="G851" s="17">
        <v>0.34</v>
      </c>
      <c r="H851" s="17">
        <v>0.34</v>
      </c>
      <c r="I851" s="40">
        <v>26.089294215800003</v>
      </c>
      <c r="J851" s="40">
        <v>26.089294215800003</v>
      </c>
      <c r="K851" s="39">
        <f t="shared" si="97"/>
        <v>27.132865984432005</v>
      </c>
      <c r="L851" s="52">
        <f t="shared" si="98"/>
        <v>2.3188000000000004</v>
      </c>
      <c r="M851" s="57">
        <f t="shared" si="102"/>
        <v>29.032166603342247</v>
      </c>
      <c r="N851" s="61">
        <f t="shared" si="99"/>
        <v>2.3188000000000004</v>
      </c>
      <c r="O851" s="71">
        <v>31.467365877226303</v>
      </c>
      <c r="P851" s="67">
        <f t="shared" si="100"/>
        <v>3.1144000000000003</v>
      </c>
    </row>
    <row r="852" spans="1:16" ht="18.75">
      <c r="A852" s="13">
        <v>563500</v>
      </c>
      <c r="B852" s="14" t="s">
        <v>471</v>
      </c>
      <c r="C852" s="15" t="s">
        <v>1554</v>
      </c>
      <c r="D852" s="16" t="s">
        <v>951</v>
      </c>
      <c r="E852" s="14">
        <v>10</v>
      </c>
      <c r="F852" s="14" t="s">
        <v>1139</v>
      </c>
      <c r="G852" s="17">
        <v>0.254</v>
      </c>
      <c r="H852" s="17">
        <v>0.254</v>
      </c>
      <c r="I852" s="40">
        <v>30.039830138900005</v>
      </c>
      <c r="J852" s="40">
        <v>30.039830138900005</v>
      </c>
      <c r="K852" s="39">
        <f t="shared" si="97"/>
        <v>31.241423344456006</v>
      </c>
      <c r="L852" s="52">
        <f t="shared" si="98"/>
        <v>1.73228</v>
      </c>
      <c r="M852" s="57">
        <f t="shared" si="102"/>
        <v>33.428322978567927</v>
      </c>
      <c r="N852" s="61">
        <f t="shared" si="99"/>
        <v>1.73228</v>
      </c>
      <c r="O852" s="71">
        <v>36.24008050634135</v>
      </c>
      <c r="P852" s="67">
        <f t="shared" si="100"/>
        <v>2.3266400000000003</v>
      </c>
    </row>
    <row r="853" spans="1:16" ht="18.75">
      <c r="A853" s="13">
        <v>563510</v>
      </c>
      <c r="B853" s="14" t="s">
        <v>471</v>
      </c>
      <c r="C853" s="15" t="s">
        <v>1555</v>
      </c>
      <c r="D853" s="16" t="s">
        <v>952</v>
      </c>
      <c r="E853" s="14">
        <v>10</v>
      </c>
      <c r="F853" s="14" t="s">
        <v>1139</v>
      </c>
      <c r="G853" s="17">
        <v>0.254</v>
      </c>
      <c r="H853" s="17">
        <v>0.254</v>
      </c>
      <c r="I853" s="40">
        <v>30.039830138900005</v>
      </c>
      <c r="J853" s="40">
        <v>30.039830138900005</v>
      </c>
      <c r="K853" s="39">
        <f t="shared" si="97"/>
        <v>31.241423344456006</v>
      </c>
      <c r="L853" s="52">
        <f t="shared" si="98"/>
        <v>1.73228</v>
      </c>
      <c r="M853" s="57">
        <f t="shared" si="102"/>
        <v>33.428322978567927</v>
      </c>
      <c r="N853" s="61">
        <f t="shared" si="99"/>
        <v>1.73228</v>
      </c>
      <c r="O853" s="71">
        <v>36.235209276695564</v>
      </c>
      <c r="P853" s="67">
        <f t="shared" si="100"/>
        <v>2.3266400000000003</v>
      </c>
    </row>
    <row r="854" spans="1:16" ht="18.75">
      <c r="A854" s="13">
        <v>563520</v>
      </c>
      <c r="B854" s="14" t="s">
        <v>471</v>
      </c>
      <c r="C854" s="15" t="s">
        <v>1556</v>
      </c>
      <c r="D854" s="16" t="s">
        <v>953</v>
      </c>
      <c r="E854" s="14">
        <v>10</v>
      </c>
      <c r="F854" s="14" t="s">
        <v>1139</v>
      </c>
      <c r="G854" s="17">
        <v>0.50800000000000001</v>
      </c>
      <c r="H854" s="17">
        <v>0.50800000000000001</v>
      </c>
      <c r="I854" s="40">
        <v>41.913948084400005</v>
      </c>
      <c r="J854" s="40">
        <v>41.913948084400005</v>
      </c>
      <c r="K854" s="39">
        <f t="shared" si="97"/>
        <v>43.590506007776007</v>
      </c>
      <c r="L854" s="52">
        <f t="shared" si="98"/>
        <v>3.4645600000000001</v>
      </c>
      <c r="M854" s="57">
        <f t="shared" si="102"/>
        <v>46.641841428320333</v>
      </c>
      <c r="N854" s="61">
        <f t="shared" si="99"/>
        <v>3.4645600000000001</v>
      </c>
      <c r="O854" s="71">
        <v>50.557603047882083</v>
      </c>
      <c r="P854" s="67">
        <f t="shared" si="100"/>
        <v>4.6532800000000005</v>
      </c>
    </row>
    <row r="855" spans="1:16" ht="18.75">
      <c r="A855" s="13">
        <v>563530</v>
      </c>
      <c r="B855" s="14" t="s">
        <v>471</v>
      </c>
      <c r="C855" s="15" t="s">
        <v>1557</v>
      </c>
      <c r="D855" s="16" t="s">
        <v>954</v>
      </c>
      <c r="E855" s="14">
        <v>10</v>
      </c>
      <c r="F855" s="14" t="s">
        <v>1139</v>
      </c>
      <c r="G855" s="17">
        <v>0.50800000000000001</v>
      </c>
      <c r="H855" s="17">
        <v>0.50800000000000001</v>
      </c>
      <c r="I855" s="40">
        <v>41.913948084400005</v>
      </c>
      <c r="J855" s="40">
        <v>41.913948084400005</v>
      </c>
      <c r="K855" s="39">
        <f t="shared" si="97"/>
        <v>43.590506007776007</v>
      </c>
      <c r="L855" s="52">
        <f t="shared" si="98"/>
        <v>3.4645600000000001</v>
      </c>
      <c r="M855" s="57">
        <f t="shared" si="102"/>
        <v>46.641841428320333</v>
      </c>
      <c r="N855" s="61">
        <f t="shared" si="99"/>
        <v>3.4645600000000001</v>
      </c>
      <c r="O855" s="71">
        <v>50.557603047882083</v>
      </c>
      <c r="P855" s="67">
        <f t="shared" si="100"/>
        <v>4.6532800000000005</v>
      </c>
    </row>
    <row r="856" spans="1:16" ht="18.75">
      <c r="A856" s="13">
        <v>563540</v>
      </c>
      <c r="B856" s="14" t="s">
        <v>471</v>
      </c>
      <c r="C856" s="15" t="s">
        <v>1558</v>
      </c>
      <c r="D856" s="16" t="s">
        <v>955</v>
      </c>
      <c r="E856" s="14">
        <v>10</v>
      </c>
      <c r="F856" s="14" t="s">
        <v>1139</v>
      </c>
      <c r="G856" s="17">
        <v>1.7999999999999999E-2</v>
      </c>
      <c r="H856" s="17">
        <v>1.7999999999999999E-2</v>
      </c>
      <c r="I856" s="40">
        <v>4.4345047114000007</v>
      </c>
      <c r="J856" s="40">
        <v>4.4345047114000007</v>
      </c>
      <c r="K856" s="39">
        <f t="shared" ref="K856:K919" si="106">I856*1.04</f>
        <v>4.6118848998560011</v>
      </c>
      <c r="L856" s="52">
        <f t="shared" ref="L856:L919" si="107">H856*6.82</f>
        <v>0.12275999999999999</v>
      </c>
      <c r="M856" s="57">
        <f t="shared" ref="M856:M919" si="108">K856*1.07</f>
        <v>4.9347168428459218</v>
      </c>
      <c r="N856" s="61">
        <f t="shared" ref="N856:N919" si="109">H856*6.82</f>
        <v>0.12275999999999999</v>
      </c>
      <c r="O856" s="71">
        <v>5.3537881808845302</v>
      </c>
      <c r="P856" s="67">
        <f t="shared" si="100"/>
        <v>0.16488</v>
      </c>
    </row>
    <row r="857" spans="1:16" ht="18.75">
      <c r="A857" s="13">
        <v>563550</v>
      </c>
      <c r="B857" s="14" t="s">
        <v>471</v>
      </c>
      <c r="C857" s="15" t="s">
        <v>1559</v>
      </c>
      <c r="D857" s="16" t="s">
        <v>956</v>
      </c>
      <c r="E857" s="14">
        <v>10</v>
      </c>
      <c r="F857" s="14" t="s">
        <v>1139</v>
      </c>
      <c r="G857" s="17">
        <v>3.5000000000000003E-2</v>
      </c>
      <c r="H857" s="17">
        <v>3.5000000000000003E-2</v>
      </c>
      <c r="I857" s="40">
        <v>4.7383920901000005</v>
      </c>
      <c r="J857" s="40">
        <v>4.7383920901000005</v>
      </c>
      <c r="K857" s="39">
        <f t="shared" si="106"/>
        <v>4.9279277737040008</v>
      </c>
      <c r="L857" s="52">
        <f t="shared" si="107"/>
        <v>0.23870000000000002</v>
      </c>
      <c r="M857" s="57">
        <f t="shared" si="108"/>
        <v>5.2728827178632809</v>
      </c>
      <c r="N857" s="61">
        <f t="shared" si="109"/>
        <v>0.23870000000000002</v>
      </c>
      <c r="O857" s="71">
        <v>5.7222138948816417</v>
      </c>
      <c r="P857" s="67">
        <f t="shared" si="100"/>
        <v>0.32060000000000005</v>
      </c>
    </row>
    <row r="858" spans="1:16" ht="18.75">
      <c r="A858" s="13">
        <v>563560</v>
      </c>
      <c r="B858" s="14" t="s">
        <v>471</v>
      </c>
      <c r="C858" s="15" t="s">
        <v>1560</v>
      </c>
      <c r="D858" s="16" t="s">
        <v>957</v>
      </c>
      <c r="E858" s="14">
        <v>10</v>
      </c>
      <c r="F858" s="14" t="s">
        <v>1139</v>
      </c>
      <c r="G858" s="17">
        <v>0.255</v>
      </c>
      <c r="H858" s="17">
        <v>0.255</v>
      </c>
      <c r="I858" s="40">
        <v>16.938907590500005</v>
      </c>
      <c r="J858" s="40">
        <v>16.938907590500005</v>
      </c>
      <c r="K858" s="39">
        <f t="shared" si="106"/>
        <v>17.616463894120006</v>
      </c>
      <c r="L858" s="52">
        <f t="shared" si="107"/>
        <v>1.7391000000000001</v>
      </c>
      <c r="M858" s="57">
        <f t="shared" si="108"/>
        <v>18.849616366708407</v>
      </c>
      <c r="N858" s="61">
        <f t="shared" si="109"/>
        <v>1.7391000000000001</v>
      </c>
      <c r="O858" s="71">
        <v>20.43695248179964</v>
      </c>
      <c r="P858" s="67">
        <f t="shared" si="100"/>
        <v>2.3357999999999999</v>
      </c>
    </row>
    <row r="859" spans="1:16" ht="18.75">
      <c r="A859" s="13">
        <v>563601</v>
      </c>
      <c r="B859" s="14" t="s">
        <v>471</v>
      </c>
      <c r="C859" s="15" t="s">
        <v>1561</v>
      </c>
      <c r="D859" s="16" t="s">
        <v>958</v>
      </c>
      <c r="E859" s="14">
        <v>10</v>
      </c>
      <c r="F859" s="14" t="s">
        <v>1139</v>
      </c>
      <c r="G859" s="17">
        <v>1.4999999999999999E-2</v>
      </c>
      <c r="H859" s="12">
        <v>1.0999999999999999E-2</v>
      </c>
      <c r="I859" s="40">
        <v>5.9993895000000004</v>
      </c>
      <c r="J859" s="40">
        <v>5.9993895000000004</v>
      </c>
      <c r="K859" s="39">
        <f t="shared" si="106"/>
        <v>6.2393650800000007</v>
      </c>
      <c r="L859" s="52">
        <f t="shared" si="107"/>
        <v>7.5020000000000003E-2</v>
      </c>
      <c r="M859" s="57">
        <f t="shared" si="108"/>
        <v>6.6761206356000011</v>
      </c>
      <c r="N859" s="61">
        <f t="shared" si="109"/>
        <v>7.5020000000000003E-2</v>
      </c>
      <c r="O859" s="71">
        <v>7.2510171361757143</v>
      </c>
      <c r="P859" s="67">
        <f t="shared" si="100"/>
        <v>0.10076</v>
      </c>
    </row>
    <row r="860" spans="1:16" ht="18.75">
      <c r="A860" s="13">
        <v>563602</v>
      </c>
      <c r="B860" s="14" t="s">
        <v>471</v>
      </c>
      <c r="C860" s="15" t="s">
        <v>1562</v>
      </c>
      <c r="D860" s="16" t="s">
        <v>959</v>
      </c>
      <c r="E860" s="14">
        <v>10</v>
      </c>
      <c r="F860" s="14" t="s">
        <v>1139</v>
      </c>
      <c r="G860" s="17">
        <v>2.1000000000000001E-2</v>
      </c>
      <c r="H860" s="12">
        <v>1.7000000000000001E-2</v>
      </c>
      <c r="I860" s="40">
        <v>7.0655939999999999</v>
      </c>
      <c r="J860" s="40">
        <v>7.0655939999999999</v>
      </c>
      <c r="K860" s="39">
        <f t="shared" si="106"/>
        <v>7.3482177599999998</v>
      </c>
      <c r="L860" s="52">
        <f t="shared" si="107"/>
        <v>0.11594000000000002</v>
      </c>
      <c r="M860" s="57">
        <f t="shared" si="108"/>
        <v>7.8625930032000007</v>
      </c>
      <c r="N860" s="61">
        <f t="shared" si="109"/>
        <v>0.11594000000000002</v>
      </c>
      <c r="O860" s="71">
        <v>8.5399010147824956</v>
      </c>
      <c r="P860" s="67">
        <f t="shared" si="100"/>
        <v>0.15572000000000003</v>
      </c>
    </row>
    <row r="861" spans="1:16" ht="18.75">
      <c r="A861" s="13">
        <v>563603</v>
      </c>
      <c r="B861" s="14" t="s">
        <v>471</v>
      </c>
      <c r="C861" s="15" t="s">
        <v>1563</v>
      </c>
      <c r="D861" s="16" t="s">
        <v>960</v>
      </c>
      <c r="E861" s="14">
        <v>10</v>
      </c>
      <c r="F861" s="14" t="s">
        <v>1139</v>
      </c>
      <c r="G861" s="17">
        <v>2.8000000000000001E-2</v>
      </c>
      <c r="H861" s="12">
        <v>2.1999999999999999E-2</v>
      </c>
      <c r="I861" s="40">
        <v>8.3705009999999991</v>
      </c>
      <c r="J861" s="40">
        <v>8.3705009999999991</v>
      </c>
      <c r="K861" s="39">
        <f t="shared" si="106"/>
        <v>8.7053210399999994</v>
      </c>
      <c r="L861" s="52">
        <f t="shared" si="107"/>
        <v>0.15004000000000001</v>
      </c>
      <c r="M861" s="57">
        <f t="shared" si="108"/>
        <v>9.3146935127999999</v>
      </c>
      <c r="N861" s="61">
        <f t="shared" si="109"/>
        <v>0.15004000000000001</v>
      </c>
      <c r="O861" s="71">
        <v>10.104398995651007</v>
      </c>
      <c r="P861" s="67">
        <f t="shared" si="100"/>
        <v>0.20152</v>
      </c>
    </row>
    <row r="862" spans="1:16" ht="18.75">
      <c r="A862" s="13">
        <v>563604</v>
      </c>
      <c r="B862" s="14" t="s">
        <v>471</v>
      </c>
      <c r="C862" s="15" t="s">
        <v>1564</v>
      </c>
      <c r="D862" s="16" t="s">
        <v>961</v>
      </c>
      <c r="E862" s="14">
        <v>10</v>
      </c>
      <c r="F862" s="14" t="s">
        <v>1139</v>
      </c>
      <c r="G862" s="17">
        <v>3.5000000000000003E-2</v>
      </c>
      <c r="H862" s="12">
        <v>2.8000000000000001E-2</v>
      </c>
      <c r="I862" s="40">
        <v>9.4367055000000004</v>
      </c>
      <c r="J862" s="40">
        <v>9.4367055000000004</v>
      </c>
      <c r="K862" s="39">
        <f t="shared" si="106"/>
        <v>9.8141737200000012</v>
      </c>
      <c r="L862" s="52">
        <f t="shared" si="107"/>
        <v>0.19096000000000002</v>
      </c>
      <c r="M862" s="57">
        <f t="shared" si="108"/>
        <v>10.501165880400002</v>
      </c>
      <c r="N862" s="61">
        <f t="shared" si="109"/>
        <v>0.19096000000000002</v>
      </c>
      <c r="O862" s="71">
        <v>11.394619142052024</v>
      </c>
      <c r="P862" s="67">
        <f t="shared" si="100"/>
        <v>0.25647999999999999</v>
      </c>
    </row>
    <row r="863" spans="1:16" ht="18.75">
      <c r="A863" s="13">
        <v>563605</v>
      </c>
      <c r="B863" s="14" t="s">
        <v>471</v>
      </c>
      <c r="C863" s="15" t="s">
        <v>1565</v>
      </c>
      <c r="D863" s="16" t="s">
        <v>962</v>
      </c>
      <c r="E863" s="14">
        <v>10</v>
      </c>
      <c r="F863" s="14" t="s">
        <v>1139</v>
      </c>
      <c r="G863" s="17">
        <v>4.2000000000000003E-2</v>
      </c>
      <c r="H863" s="12">
        <v>3.4000000000000002E-2</v>
      </c>
      <c r="I863" s="40">
        <v>10.4233425</v>
      </c>
      <c r="J863" s="40">
        <v>10.4233425</v>
      </c>
      <c r="K863" s="39">
        <f t="shared" si="106"/>
        <v>10.8402762</v>
      </c>
      <c r="L863" s="52">
        <f t="shared" si="107"/>
        <v>0.23188000000000003</v>
      </c>
      <c r="M863" s="57">
        <f t="shared" si="108"/>
        <v>11.599095534</v>
      </c>
      <c r="N863" s="61">
        <f t="shared" si="109"/>
        <v>0.23188000000000003</v>
      </c>
      <c r="O863" s="71">
        <v>12.592772329302759</v>
      </c>
      <c r="P863" s="67">
        <f t="shared" si="100"/>
        <v>0.31144000000000005</v>
      </c>
    </row>
    <row r="864" spans="1:16" ht="18.75">
      <c r="A864" s="13">
        <v>563606</v>
      </c>
      <c r="B864" s="14" t="s">
        <v>471</v>
      </c>
      <c r="C864" s="15" t="s">
        <v>1566</v>
      </c>
      <c r="D864" s="16" t="s">
        <v>963</v>
      </c>
      <c r="E864" s="14">
        <v>10</v>
      </c>
      <c r="F864" s="14" t="s">
        <v>1139</v>
      </c>
      <c r="G864" s="17">
        <v>1.4999999999999999E-2</v>
      </c>
      <c r="H864" s="12">
        <v>1.2E-2</v>
      </c>
      <c r="I864" s="40">
        <v>6.0471300000000001</v>
      </c>
      <c r="J864" s="40">
        <v>6.0471300000000001</v>
      </c>
      <c r="K864" s="39">
        <f t="shared" si="106"/>
        <v>6.2890152000000006</v>
      </c>
      <c r="L864" s="52">
        <f t="shared" si="107"/>
        <v>8.184000000000001E-2</v>
      </c>
      <c r="M864" s="57">
        <f t="shared" si="108"/>
        <v>6.7292462640000013</v>
      </c>
      <c r="N864" s="61">
        <f t="shared" si="109"/>
        <v>8.184000000000001E-2</v>
      </c>
      <c r="O864" s="71">
        <v>7.2965492706773345</v>
      </c>
      <c r="P864" s="67">
        <f t="shared" ref="P864:P927" si="110">H864*9.16</f>
        <v>0.10992</v>
      </c>
    </row>
    <row r="865" spans="1:16" ht="18.75">
      <c r="A865" s="13">
        <v>563607</v>
      </c>
      <c r="B865" s="14" t="s">
        <v>471</v>
      </c>
      <c r="C865" s="15" t="s">
        <v>1567</v>
      </c>
      <c r="D865" s="16" t="s">
        <v>964</v>
      </c>
      <c r="E865" s="14">
        <v>10</v>
      </c>
      <c r="F865" s="14" t="s">
        <v>1139</v>
      </c>
      <c r="G865" s="17">
        <v>2.1000000000000001E-2</v>
      </c>
      <c r="H865" s="12">
        <v>1.7999999999999999E-2</v>
      </c>
      <c r="I865" s="40">
        <v>7.1292480000000005</v>
      </c>
      <c r="J865" s="40">
        <v>7.1292480000000005</v>
      </c>
      <c r="K865" s="39">
        <f t="shared" si="106"/>
        <v>7.4144179200000009</v>
      </c>
      <c r="L865" s="52">
        <f t="shared" si="107"/>
        <v>0.12275999999999999</v>
      </c>
      <c r="M865" s="57">
        <f t="shared" si="108"/>
        <v>7.9334271744000011</v>
      </c>
      <c r="N865" s="61">
        <f t="shared" si="109"/>
        <v>0.12275999999999999</v>
      </c>
      <c r="O865" s="71">
        <v>8.6075057879599477</v>
      </c>
      <c r="P865" s="67">
        <f t="shared" si="110"/>
        <v>0.16488</v>
      </c>
    </row>
    <row r="866" spans="1:16" ht="18.75">
      <c r="A866" s="13">
        <v>563608</v>
      </c>
      <c r="B866" s="14" t="s">
        <v>471</v>
      </c>
      <c r="C866" s="15" t="s">
        <v>1568</v>
      </c>
      <c r="D866" s="16" t="s">
        <v>965</v>
      </c>
      <c r="E866" s="14">
        <v>10</v>
      </c>
      <c r="F866" s="14" t="s">
        <v>1139</v>
      </c>
      <c r="G866" s="17">
        <v>2.8000000000000001E-2</v>
      </c>
      <c r="H866" s="12">
        <v>2.4E-2</v>
      </c>
      <c r="I866" s="40">
        <v>8.4341550000000005</v>
      </c>
      <c r="J866" s="40">
        <v>8.4341550000000005</v>
      </c>
      <c r="K866" s="39">
        <f t="shared" si="106"/>
        <v>8.7715212000000005</v>
      </c>
      <c r="L866" s="52">
        <f t="shared" si="107"/>
        <v>0.16368000000000002</v>
      </c>
      <c r="M866" s="57">
        <f t="shared" si="108"/>
        <v>9.3855276840000013</v>
      </c>
      <c r="N866" s="61">
        <f t="shared" si="109"/>
        <v>0.16368000000000002</v>
      </c>
      <c r="O866" s="71">
        <v>10.174227489378154</v>
      </c>
      <c r="P866" s="67">
        <f t="shared" si="110"/>
        <v>0.21984000000000001</v>
      </c>
    </row>
    <row r="867" spans="1:16" ht="18.75">
      <c r="A867" s="13">
        <v>563609</v>
      </c>
      <c r="B867" s="14" t="s">
        <v>471</v>
      </c>
      <c r="C867" s="15" t="s">
        <v>1569</v>
      </c>
      <c r="D867" s="16" t="s">
        <v>966</v>
      </c>
      <c r="E867" s="14">
        <v>10</v>
      </c>
      <c r="F867" s="14" t="s">
        <v>1139</v>
      </c>
      <c r="G867" s="17">
        <v>3.5000000000000003E-2</v>
      </c>
      <c r="H867" s="12">
        <v>0.03</v>
      </c>
      <c r="I867" s="40">
        <v>9.5003595000000018</v>
      </c>
      <c r="J867" s="40">
        <v>9.5003595000000018</v>
      </c>
      <c r="K867" s="39">
        <f t="shared" si="106"/>
        <v>9.8803738800000023</v>
      </c>
      <c r="L867" s="52">
        <f t="shared" si="107"/>
        <v>0.2046</v>
      </c>
      <c r="M867" s="57">
        <f t="shared" si="108"/>
        <v>10.572000051600003</v>
      </c>
      <c r="N867" s="61">
        <f t="shared" si="109"/>
        <v>0.2046</v>
      </c>
      <c r="O867" s="71">
        <v>11.468062739265292</v>
      </c>
      <c r="P867" s="67">
        <f t="shared" si="110"/>
        <v>0.27479999999999999</v>
      </c>
    </row>
    <row r="868" spans="1:16" ht="18.75">
      <c r="A868" s="13">
        <v>563611</v>
      </c>
      <c r="B868" s="14" t="s">
        <v>471</v>
      </c>
      <c r="C868" s="15" t="s">
        <v>1570</v>
      </c>
      <c r="D868" s="16" t="s">
        <v>967</v>
      </c>
      <c r="E868" s="14">
        <v>10</v>
      </c>
      <c r="F868" s="14" t="s">
        <v>1139</v>
      </c>
      <c r="G868" s="17">
        <v>4.2000000000000003E-2</v>
      </c>
      <c r="H868" s="12">
        <v>3.5999999999999997E-2</v>
      </c>
      <c r="I868" s="40">
        <v>10.50291</v>
      </c>
      <c r="J868" s="40">
        <v>10.50291</v>
      </c>
      <c r="K868" s="39">
        <f t="shared" si="106"/>
        <v>10.923026399999999</v>
      </c>
      <c r="L868" s="52">
        <f t="shared" si="107"/>
        <v>0.24551999999999999</v>
      </c>
      <c r="M868" s="57">
        <f t="shared" si="108"/>
        <v>11.687638248000001</v>
      </c>
      <c r="N868" s="61">
        <f t="shared" si="109"/>
        <v>0.24551999999999999</v>
      </c>
      <c r="O868" s="71">
        <v>12.676335673337041</v>
      </c>
      <c r="P868" s="67">
        <f t="shared" si="110"/>
        <v>0.32976</v>
      </c>
    </row>
    <row r="869" spans="1:16" ht="18.75">
      <c r="A869" s="13">
        <v>563612</v>
      </c>
      <c r="B869" s="14" t="s">
        <v>471</v>
      </c>
      <c r="C869" s="15" t="s">
        <v>1571</v>
      </c>
      <c r="D869" s="16" t="s">
        <v>968</v>
      </c>
      <c r="E869" s="14">
        <v>10</v>
      </c>
      <c r="F869" s="14" t="s">
        <v>1139</v>
      </c>
      <c r="G869" s="17">
        <v>0.02</v>
      </c>
      <c r="H869" s="12">
        <v>1.7999999999999999E-2</v>
      </c>
      <c r="I869" s="40">
        <v>8.6410305000000012</v>
      </c>
      <c r="J869" s="40">
        <v>8.6410305000000012</v>
      </c>
      <c r="K869" s="39">
        <f t="shared" si="106"/>
        <v>8.9866717200000021</v>
      </c>
      <c r="L869" s="52">
        <f t="shared" si="107"/>
        <v>0.12275999999999999</v>
      </c>
      <c r="M869" s="57">
        <f t="shared" si="108"/>
        <v>9.615738740400003</v>
      </c>
      <c r="N869" s="61">
        <f t="shared" si="109"/>
        <v>0.12275999999999999</v>
      </c>
      <c r="O869" s="71">
        <v>10.426411377439972</v>
      </c>
      <c r="P869" s="67">
        <f t="shared" si="110"/>
        <v>0.16488</v>
      </c>
    </row>
    <row r="870" spans="1:16" ht="18.75">
      <c r="A870" s="13">
        <v>563613</v>
      </c>
      <c r="B870" s="14" t="s">
        <v>471</v>
      </c>
      <c r="C870" s="15" t="s">
        <v>1572</v>
      </c>
      <c r="D870" s="16" t="s">
        <v>969</v>
      </c>
      <c r="E870" s="14">
        <v>10</v>
      </c>
      <c r="F870" s="14" t="s">
        <v>1139</v>
      </c>
      <c r="G870" s="17">
        <v>2.8000000000000001E-2</v>
      </c>
      <c r="H870" s="12">
        <v>2.5000000000000001E-2</v>
      </c>
      <c r="I870" s="40">
        <v>9.7708890000000004</v>
      </c>
      <c r="J870" s="40">
        <v>9.7708890000000004</v>
      </c>
      <c r="K870" s="39">
        <f t="shared" si="106"/>
        <v>10.161724560000001</v>
      </c>
      <c r="L870" s="52">
        <f t="shared" si="107"/>
        <v>0.17050000000000001</v>
      </c>
      <c r="M870" s="57">
        <f t="shared" si="108"/>
        <v>10.873045279200003</v>
      </c>
      <c r="N870" s="61">
        <f t="shared" si="109"/>
        <v>0.17050000000000001</v>
      </c>
      <c r="O870" s="71">
        <v>11.792926022529604</v>
      </c>
      <c r="P870" s="67">
        <f t="shared" si="110"/>
        <v>0.22900000000000001</v>
      </c>
    </row>
    <row r="871" spans="1:16" ht="18.75">
      <c r="A871" s="13">
        <v>563614</v>
      </c>
      <c r="B871" s="14" t="s">
        <v>471</v>
      </c>
      <c r="C871" s="15" t="s">
        <v>1573</v>
      </c>
      <c r="D871" s="16" t="s">
        <v>970</v>
      </c>
      <c r="E871" s="14">
        <v>10</v>
      </c>
      <c r="F871" s="14" t="s">
        <v>1139</v>
      </c>
      <c r="G871" s="17">
        <v>3.4000000000000002E-2</v>
      </c>
      <c r="H871" s="12">
        <v>3.1E-2</v>
      </c>
      <c r="I871" s="40">
        <v>10.550650500000001</v>
      </c>
      <c r="J871" s="40">
        <v>10.550650500000001</v>
      </c>
      <c r="K871" s="39">
        <f t="shared" si="106"/>
        <v>10.972676520000002</v>
      </c>
      <c r="L871" s="52">
        <f t="shared" si="107"/>
        <v>0.21142</v>
      </c>
      <c r="M871" s="57">
        <f t="shared" si="108"/>
        <v>11.740763876400003</v>
      </c>
      <c r="N871" s="61">
        <f t="shared" si="109"/>
        <v>0.21142</v>
      </c>
      <c r="O871" s="71">
        <v>12.729787864224345</v>
      </c>
      <c r="P871" s="67">
        <f t="shared" si="110"/>
        <v>0.28395999999999999</v>
      </c>
    </row>
    <row r="872" spans="1:16" ht="18.75">
      <c r="A872" s="13">
        <v>563615</v>
      </c>
      <c r="B872" s="14" t="s">
        <v>471</v>
      </c>
      <c r="C872" s="15" t="s">
        <v>1574</v>
      </c>
      <c r="D872" s="16" t="s">
        <v>971</v>
      </c>
      <c r="E872" s="14">
        <v>10</v>
      </c>
      <c r="F872" s="14" t="s">
        <v>1139</v>
      </c>
      <c r="G872" s="17">
        <v>4.3999999999999997E-2</v>
      </c>
      <c r="H872" s="12">
        <v>4.1000000000000002E-2</v>
      </c>
      <c r="I872" s="40">
        <v>11.871471000000001</v>
      </c>
      <c r="J872" s="40">
        <v>11.871471000000001</v>
      </c>
      <c r="K872" s="39">
        <f t="shared" si="106"/>
        <v>12.346329840000003</v>
      </c>
      <c r="L872" s="52">
        <f t="shared" si="107"/>
        <v>0.27962000000000004</v>
      </c>
      <c r="M872" s="57">
        <f t="shared" si="108"/>
        <v>13.210572928800003</v>
      </c>
      <c r="N872" s="61">
        <f t="shared" si="109"/>
        <v>0.27962000000000004</v>
      </c>
      <c r="O872" s="71">
        <v>14.327915532640086</v>
      </c>
      <c r="P872" s="67">
        <f t="shared" si="110"/>
        <v>0.37556</v>
      </c>
    </row>
    <row r="873" spans="1:16" ht="18.75">
      <c r="A873" s="13">
        <v>563616</v>
      </c>
      <c r="B873" s="14" t="s">
        <v>471</v>
      </c>
      <c r="C873" s="15" t="s">
        <v>1575</v>
      </c>
      <c r="D873" s="16" t="s">
        <v>972</v>
      </c>
      <c r="E873" s="14">
        <v>10</v>
      </c>
      <c r="F873" s="14" t="s">
        <v>1139</v>
      </c>
      <c r="G873" s="17">
        <v>5.1999999999999998E-2</v>
      </c>
      <c r="H873" s="12">
        <v>4.7E-2</v>
      </c>
      <c r="I873" s="40">
        <v>13.1922915</v>
      </c>
      <c r="J873" s="40">
        <v>13.1922915</v>
      </c>
      <c r="K873" s="39">
        <f t="shared" si="106"/>
        <v>13.71998316</v>
      </c>
      <c r="L873" s="52">
        <f t="shared" si="107"/>
        <v>0.32053999999999999</v>
      </c>
      <c r="M873" s="57">
        <f t="shared" si="108"/>
        <v>14.6803819812</v>
      </c>
      <c r="N873" s="61">
        <f t="shared" si="109"/>
        <v>0.32053999999999999</v>
      </c>
      <c r="O873" s="71">
        <v>15.916557669329665</v>
      </c>
      <c r="P873" s="67">
        <f t="shared" si="110"/>
        <v>0.43052000000000001</v>
      </c>
    </row>
    <row r="874" spans="1:16" ht="18.75">
      <c r="A874" s="13">
        <v>563617</v>
      </c>
      <c r="B874" s="14" t="s">
        <v>471</v>
      </c>
      <c r="C874" s="15" t="s">
        <v>1576</v>
      </c>
      <c r="D874" s="16" t="s">
        <v>973</v>
      </c>
      <c r="E874" s="14">
        <v>10</v>
      </c>
      <c r="F874" s="14" t="s">
        <v>1139</v>
      </c>
      <c r="G874" s="17">
        <v>0.03</v>
      </c>
      <c r="H874" s="12">
        <v>2.7E-2</v>
      </c>
      <c r="I874" s="40">
        <v>9.6913215000000008</v>
      </c>
      <c r="J874" s="40">
        <v>9.6913215000000008</v>
      </c>
      <c r="K874" s="39">
        <f t="shared" si="106"/>
        <v>10.078974360000002</v>
      </c>
      <c r="L874" s="52">
        <f t="shared" si="107"/>
        <v>0.18414</v>
      </c>
      <c r="M874" s="57">
        <f t="shared" si="108"/>
        <v>10.784502565200002</v>
      </c>
      <c r="N874" s="61">
        <f t="shared" si="109"/>
        <v>0.18414</v>
      </c>
      <c r="O874" s="71">
        <v>11.701053443357344</v>
      </c>
      <c r="P874" s="67">
        <f t="shared" si="110"/>
        <v>0.24732000000000001</v>
      </c>
    </row>
    <row r="875" spans="1:16" ht="18.75">
      <c r="A875" s="13">
        <v>563618</v>
      </c>
      <c r="B875" s="14" t="s">
        <v>471</v>
      </c>
      <c r="C875" s="15" t="s">
        <v>1577</v>
      </c>
      <c r="D875" s="16" t="s">
        <v>974</v>
      </c>
      <c r="E875" s="14">
        <v>10</v>
      </c>
      <c r="F875" s="14" t="s">
        <v>1139</v>
      </c>
      <c r="G875" s="17">
        <v>4.3999999999999997E-2</v>
      </c>
      <c r="H875" s="12">
        <v>3.9E-2</v>
      </c>
      <c r="I875" s="40">
        <v>10.677958499999999</v>
      </c>
      <c r="J875" s="40">
        <v>10.677958499999999</v>
      </c>
      <c r="K875" s="39">
        <f t="shared" si="106"/>
        <v>11.105076839999999</v>
      </c>
      <c r="L875" s="52">
        <f t="shared" si="107"/>
        <v>0.26597999999999999</v>
      </c>
      <c r="M875" s="57">
        <f t="shared" si="108"/>
        <v>11.8824322188</v>
      </c>
      <c r="N875" s="61">
        <f t="shared" si="109"/>
        <v>0.26597999999999999</v>
      </c>
      <c r="O875" s="71">
        <v>12.886655472689736</v>
      </c>
      <c r="P875" s="67">
        <f t="shared" si="110"/>
        <v>0.35724</v>
      </c>
    </row>
    <row r="876" spans="1:16" ht="18.75">
      <c r="A876" s="13">
        <v>563619</v>
      </c>
      <c r="B876" s="14" t="s">
        <v>471</v>
      </c>
      <c r="C876" s="15" t="s">
        <v>1578</v>
      </c>
      <c r="D876" s="16" t="s">
        <v>975</v>
      </c>
      <c r="E876" s="14">
        <v>10</v>
      </c>
      <c r="F876" s="14" t="s">
        <v>1139</v>
      </c>
      <c r="G876" s="17">
        <v>5.6000000000000001E-2</v>
      </c>
      <c r="H876" s="12">
        <v>5.1999999999999998E-2</v>
      </c>
      <c r="I876" s="40">
        <v>12.7467135</v>
      </c>
      <c r="J876" s="40">
        <v>12.7467135</v>
      </c>
      <c r="K876" s="39">
        <f t="shared" si="106"/>
        <v>13.256582040000001</v>
      </c>
      <c r="L876" s="52">
        <f t="shared" si="107"/>
        <v>0.35464000000000001</v>
      </c>
      <c r="M876" s="57">
        <f t="shared" si="108"/>
        <v>14.184542782800003</v>
      </c>
      <c r="N876" s="61">
        <f t="shared" si="109"/>
        <v>0.35464000000000001</v>
      </c>
      <c r="O876" s="71">
        <v>15.387392010781443</v>
      </c>
      <c r="P876" s="67">
        <f t="shared" si="110"/>
        <v>0.47631999999999997</v>
      </c>
    </row>
    <row r="877" spans="1:16" ht="18.75">
      <c r="A877" s="13">
        <v>563621</v>
      </c>
      <c r="B877" s="14" t="s">
        <v>471</v>
      </c>
      <c r="C877" s="15" t="s">
        <v>1579</v>
      </c>
      <c r="D877" s="16" t="s">
        <v>976</v>
      </c>
      <c r="E877" s="14">
        <v>10</v>
      </c>
      <c r="F877" s="14" t="s">
        <v>1139</v>
      </c>
      <c r="G877" s="17">
        <v>6.9000000000000006E-2</v>
      </c>
      <c r="H877" s="12">
        <v>6.4000000000000001E-2</v>
      </c>
      <c r="I877" s="40">
        <v>13.908398999999999</v>
      </c>
      <c r="J877" s="40">
        <v>13.908398999999999</v>
      </c>
      <c r="K877" s="39">
        <f t="shared" si="106"/>
        <v>14.464734959999999</v>
      </c>
      <c r="L877" s="52">
        <f t="shared" si="107"/>
        <v>0.43648000000000003</v>
      </c>
      <c r="M877" s="57">
        <f t="shared" si="108"/>
        <v>15.4772664072</v>
      </c>
      <c r="N877" s="61">
        <f t="shared" si="109"/>
        <v>0.43648000000000003</v>
      </c>
      <c r="O877" s="71">
        <v>16.790245703504993</v>
      </c>
      <c r="P877" s="67">
        <f t="shared" si="110"/>
        <v>0.58623999999999998</v>
      </c>
    </row>
    <row r="878" spans="1:16" ht="18.75">
      <c r="A878" s="13">
        <v>563622</v>
      </c>
      <c r="B878" s="14" t="s">
        <v>471</v>
      </c>
      <c r="C878" s="15" t="s">
        <v>1580</v>
      </c>
      <c r="D878" s="16" t="s">
        <v>977</v>
      </c>
      <c r="E878" s="14">
        <v>10</v>
      </c>
      <c r="F878" s="14" t="s">
        <v>1139</v>
      </c>
      <c r="G878" s="17">
        <v>8.2000000000000003E-2</v>
      </c>
      <c r="H878" s="12">
        <v>7.6999999999999999E-2</v>
      </c>
      <c r="I878" s="40">
        <v>14.767727999999998</v>
      </c>
      <c r="J878" s="40">
        <v>14.767727999999998</v>
      </c>
      <c r="K878" s="39">
        <f t="shared" si="106"/>
        <v>15.358437119999998</v>
      </c>
      <c r="L878" s="52">
        <f t="shared" si="107"/>
        <v>0.52514000000000005</v>
      </c>
      <c r="M878" s="57">
        <f t="shared" si="108"/>
        <v>16.433527718399997</v>
      </c>
      <c r="N878" s="61">
        <f t="shared" si="109"/>
        <v>0.52514000000000005</v>
      </c>
      <c r="O878" s="71">
        <v>17.81827700260704</v>
      </c>
      <c r="P878" s="67">
        <f t="shared" si="110"/>
        <v>0.70531999999999995</v>
      </c>
    </row>
    <row r="879" spans="1:16" ht="18.75">
      <c r="A879" s="13">
        <v>563720</v>
      </c>
      <c r="B879" s="14" t="s">
        <v>917</v>
      </c>
      <c r="C879" s="15" t="s">
        <v>1581</v>
      </c>
      <c r="D879" s="16" t="s">
        <v>978</v>
      </c>
      <c r="E879" s="14">
        <v>1</v>
      </c>
      <c r="F879" s="14" t="s">
        <v>1139</v>
      </c>
      <c r="G879" s="17">
        <v>0.22</v>
      </c>
      <c r="H879" s="12">
        <v>0</v>
      </c>
      <c r="I879" s="45">
        <f>J879*1.02</f>
        <v>14.384677897086</v>
      </c>
      <c r="J879" s="40">
        <v>14.1026253893</v>
      </c>
      <c r="K879" s="39">
        <f t="shared" si="106"/>
        <v>14.960065012969441</v>
      </c>
      <c r="L879" s="52">
        <f t="shared" si="107"/>
        <v>0</v>
      </c>
      <c r="M879" s="57">
        <f t="shared" si="108"/>
        <v>16.007269563877301</v>
      </c>
      <c r="N879" s="61">
        <f t="shared" si="109"/>
        <v>0</v>
      </c>
      <c r="O879" s="71">
        <v>17.519046884977943</v>
      </c>
      <c r="P879" s="67">
        <f t="shared" si="110"/>
        <v>0</v>
      </c>
    </row>
    <row r="880" spans="1:16" ht="18.75">
      <c r="A880" s="13">
        <v>563740</v>
      </c>
      <c r="B880" s="14" t="s">
        <v>917</v>
      </c>
      <c r="C880" s="15" t="s">
        <v>1582</v>
      </c>
      <c r="D880" s="16" t="s">
        <v>979</v>
      </c>
      <c r="E880" s="14">
        <v>1</v>
      </c>
      <c r="F880" s="14" t="s">
        <v>1139</v>
      </c>
      <c r="G880" s="17">
        <v>0.33</v>
      </c>
      <c r="H880" s="12">
        <v>0</v>
      </c>
      <c r="I880" s="45">
        <f t="shared" ref="I880:I893" si="111">J880*1.02</f>
        <v>21.915682446558005</v>
      </c>
      <c r="J880" s="40">
        <v>21.485963182900004</v>
      </c>
      <c r="K880" s="39">
        <f t="shared" si="106"/>
        <v>22.792309744420326</v>
      </c>
      <c r="L880" s="52">
        <f t="shared" si="107"/>
        <v>0</v>
      </c>
      <c r="M880" s="57">
        <f t="shared" si="108"/>
        <v>24.387771426529749</v>
      </c>
      <c r="N880" s="61">
        <f t="shared" si="109"/>
        <v>0</v>
      </c>
      <c r="O880" s="71">
        <v>26.693933520266789</v>
      </c>
      <c r="P880" s="67">
        <f t="shared" si="110"/>
        <v>0</v>
      </c>
    </row>
    <row r="881" spans="1:16" ht="18.75">
      <c r="A881" s="13">
        <v>563800</v>
      </c>
      <c r="B881" s="14" t="s">
        <v>917</v>
      </c>
      <c r="C881" s="15" t="s">
        <v>1583</v>
      </c>
      <c r="D881" s="16" t="s">
        <v>980</v>
      </c>
      <c r="E881" s="14">
        <v>1</v>
      </c>
      <c r="F881" s="14" t="s">
        <v>1139</v>
      </c>
      <c r="G881" s="17">
        <v>0.192</v>
      </c>
      <c r="H881" s="12">
        <v>0</v>
      </c>
      <c r="I881" s="45">
        <f t="shared" si="111"/>
        <v>13.546624037160003</v>
      </c>
      <c r="J881" s="40">
        <v>13.281003958000003</v>
      </c>
      <c r="K881" s="39">
        <f t="shared" si="106"/>
        <v>14.088488998646403</v>
      </c>
      <c r="L881" s="52">
        <f t="shared" si="107"/>
        <v>0</v>
      </c>
      <c r="M881" s="57">
        <f t="shared" si="108"/>
        <v>15.074683228551653</v>
      </c>
      <c r="N881" s="61">
        <f t="shared" si="109"/>
        <v>0</v>
      </c>
      <c r="O881" s="71">
        <v>16.500743036779149</v>
      </c>
      <c r="P881" s="67">
        <f t="shared" si="110"/>
        <v>0</v>
      </c>
    </row>
    <row r="882" spans="1:16" ht="18.75">
      <c r="A882" s="13">
        <v>563810</v>
      </c>
      <c r="B882" s="14" t="s">
        <v>917</v>
      </c>
      <c r="C882" s="15" t="s">
        <v>1584</v>
      </c>
      <c r="D882" s="16" t="s">
        <v>981</v>
      </c>
      <c r="E882" s="14">
        <v>1</v>
      </c>
      <c r="F882" s="14" t="s">
        <v>1139</v>
      </c>
      <c r="G882" s="17">
        <v>0.30199999999999999</v>
      </c>
      <c r="H882" s="12">
        <v>0</v>
      </c>
      <c r="I882" s="45">
        <f t="shared" si="111"/>
        <v>18.999714221610002</v>
      </c>
      <c r="J882" s="40">
        <v>18.6271708055</v>
      </c>
      <c r="K882" s="39">
        <f t="shared" si="106"/>
        <v>19.759702790474403</v>
      </c>
      <c r="L882" s="52">
        <f t="shared" si="107"/>
        <v>0</v>
      </c>
      <c r="M882" s="57">
        <f t="shared" si="108"/>
        <v>21.142881985807612</v>
      </c>
      <c r="N882" s="61">
        <f t="shared" si="109"/>
        <v>0</v>
      </c>
      <c r="O882" s="71">
        <v>23.143483009673357</v>
      </c>
      <c r="P882" s="67">
        <f t="shared" si="110"/>
        <v>0</v>
      </c>
    </row>
    <row r="883" spans="1:16" ht="18.75">
      <c r="A883" s="13">
        <v>563820</v>
      </c>
      <c r="B883" s="14" t="s">
        <v>917</v>
      </c>
      <c r="C883" s="15" t="s">
        <v>1585</v>
      </c>
      <c r="D883" s="16" t="s">
        <v>982</v>
      </c>
      <c r="E883" s="14">
        <v>1</v>
      </c>
      <c r="F883" s="14" t="s">
        <v>1139</v>
      </c>
      <c r="G883" s="17">
        <v>0.376</v>
      </c>
      <c r="H883" s="12">
        <v>0</v>
      </c>
      <c r="I883" s="45">
        <f t="shared" si="111"/>
        <v>20.813584219806003</v>
      </c>
      <c r="J883" s="40">
        <v>20.405474725300003</v>
      </c>
      <c r="K883" s="39">
        <f t="shared" si="106"/>
        <v>21.646127588598244</v>
      </c>
      <c r="L883" s="52">
        <f t="shared" si="107"/>
        <v>0</v>
      </c>
      <c r="M883" s="57">
        <f t="shared" si="108"/>
        <v>23.161356519800123</v>
      </c>
      <c r="N883" s="61">
        <f t="shared" si="109"/>
        <v>0</v>
      </c>
      <c r="O883" s="71">
        <v>25.346658625408548</v>
      </c>
      <c r="P883" s="67">
        <f t="shared" si="110"/>
        <v>0</v>
      </c>
    </row>
    <row r="884" spans="1:16" ht="18.75">
      <c r="A884" s="13">
        <v>563830</v>
      </c>
      <c r="B884" s="14" t="s">
        <v>917</v>
      </c>
      <c r="C884" s="15" t="s">
        <v>1586</v>
      </c>
      <c r="D884" s="16" t="s">
        <v>983</v>
      </c>
      <c r="E884" s="14">
        <v>1</v>
      </c>
      <c r="F884" s="14" t="s">
        <v>1139</v>
      </c>
      <c r="G884" s="17">
        <v>0.48799999999999999</v>
      </c>
      <c r="H884" s="12">
        <v>0</v>
      </c>
      <c r="I884" s="45">
        <f t="shared" si="111"/>
        <v>27.081767884458003</v>
      </c>
      <c r="J884" s="40">
        <v>26.550752827900002</v>
      </c>
      <c r="K884" s="39">
        <f t="shared" si="106"/>
        <v>28.165038599836326</v>
      </c>
      <c r="L884" s="52">
        <f t="shared" si="107"/>
        <v>0</v>
      </c>
      <c r="M884" s="57">
        <f t="shared" si="108"/>
        <v>30.136591301824868</v>
      </c>
      <c r="N884" s="61">
        <f t="shared" si="109"/>
        <v>0</v>
      </c>
      <c r="O884" s="71">
        <v>32.963780273327309</v>
      </c>
      <c r="P884" s="67">
        <f t="shared" si="110"/>
        <v>0</v>
      </c>
    </row>
    <row r="885" spans="1:16" ht="18.75">
      <c r="A885" s="13">
        <v>563840</v>
      </c>
      <c r="B885" s="14" t="s">
        <v>917</v>
      </c>
      <c r="C885" s="15" t="s">
        <v>1587</v>
      </c>
      <c r="D885" s="16" t="s">
        <v>984</v>
      </c>
      <c r="E885" s="14">
        <v>1</v>
      </c>
      <c r="F885" s="14" t="s">
        <v>1139</v>
      </c>
      <c r="G885" s="17">
        <v>0.60599999999999998</v>
      </c>
      <c r="H885" s="12">
        <v>0</v>
      </c>
      <c r="I885" s="45">
        <f t="shared" si="111"/>
        <v>36.484043381436003</v>
      </c>
      <c r="J885" s="40">
        <v>35.768669981800002</v>
      </c>
      <c r="K885" s="39">
        <f t="shared" si="106"/>
        <v>37.943405116693441</v>
      </c>
      <c r="L885" s="52">
        <f t="shared" si="107"/>
        <v>0</v>
      </c>
      <c r="M885" s="57">
        <f t="shared" si="108"/>
        <v>40.599443474861985</v>
      </c>
      <c r="N885" s="61">
        <f t="shared" si="109"/>
        <v>0</v>
      </c>
      <c r="O885" s="71">
        <v>44.440394502849692</v>
      </c>
      <c r="P885" s="67">
        <f t="shared" si="110"/>
        <v>0</v>
      </c>
    </row>
    <row r="886" spans="1:16" ht="18.75">
      <c r="A886" s="13">
        <v>563841</v>
      </c>
      <c r="B886" s="14" t="s">
        <v>917</v>
      </c>
      <c r="C886" s="15" t="s">
        <v>1588</v>
      </c>
      <c r="D886" s="16" t="s">
        <v>985</v>
      </c>
      <c r="E886" s="14">
        <v>10</v>
      </c>
      <c r="F886" s="14" t="s">
        <v>1139</v>
      </c>
      <c r="G886" s="17">
        <v>0.18</v>
      </c>
      <c r="H886" s="12">
        <v>0</v>
      </c>
      <c r="I886" s="45">
        <f t="shared" si="111"/>
        <v>10.84877941959</v>
      </c>
      <c r="J886" s="40">
        <v>10.6360582545</v>
      </c>
      <c r="K886" s="39">
        <f t="shared" si="106"/>
        <v>11.2827305963736</v>
      </c>
      <c r="L886" s="52">
        <f t="shared" si="107"/>
        <v>0</v>
      </c>
      <c r="M886" s="57">
        <f t="shared" si="108"/>
        <v>12.072521738119752</v>
      </c>
      <c r="N886" s="61">
        <f t="shared" si="109"/>
        <v>0</v>
      </c>
      <c r="O886" s="71">
        <v>13.22657650803489</v>
      </c>
      <c r="P886" s="67">
        <f t="shared" si="110"/>
        <v>0</v>
      </c>
    </row>
    <row r="887" spans="1:16" ht="18.75">
      <c r="A887" s="13">
        <v>563900</v>
      </c>
      <c r="B887" s="14" t="s">
        <v>917</v>
      </c>
      <c r="C887" s="15" t="s">
        <v>1589</v>
      </c>
      <c r="D887" s="16" t="s">
        <v>986</v>
      </c>
      <c r="E887" s="14">
        <v>1</v>
      </c>
      <c r="F887" s="14" t="s">
        <v>1139</v>
      </c>
      <c r="G887" s="17">
        <v>0.13</v>
      </c>
      <c r="H887" s="12">
        <v>0</v>
      </c>
      <c r="I887" s="45">
        <f t="shared" si="111"/>
        <v>13.144817391989999</v>
      </c>
      <c r="J887" s="40">
        <v>12.887075874499999</v>
      </c>
      <c r="K887" s="39">
        <f t="shared" si="106"/>
        <v>13.6706100876696</v>
      </c>
      <c r="L887" s="52">
        <f t="shared" si="107"/>
        <v>0</v>
      </c>
      <c r="M887" s="57">
        <f t="shared" si="108"/>
        <v>14.627552793806473</v>
      </c>
      <c r="N887" s="61">
        <f t="shared" si="109"/>
        <v>0</v>
      </c>
      <c r="O887" s="71">
        <v>16.012155148260213</v>
      </c>
      <c r="P887" s="67">
        <f t="shared" si="110"/>
        <v>0</v>
      </c>
    </row>
    <row r="888" spans="1:16" ht="18.75">
      <c r="A888" s="13">
        <v>563910</v>
      </c>
      <c r="B888" s="14" t="s">
        <v>917</v>
      </c>
      <c r="C888" s="15" t="s">
        <v>1590</v>
      </c>
      <c r="D888" s="16" t="s">
        <v>987</v>
      </c>
      <c r="E888" s="14">
        <v>1</v>
      </c>
      <c r="F888" s="14" t="s">
        <v>1139</v>
      </c>
      <c r="G888" s="17">
        <v>0.22</v>
      </c>
      <c r="H888" s="12">
        <v>0</v>
      </c>
      <c r="I888" s="45">
        <f t="shared" si="111"/>
        <v>17.989457513754004</v>
      </c>
      <c r="J888" s="40">
        <v>17.636723052700003</v>
      </c>
      <c r="K888" s="39">
        <f t="shared" si="106"/>
        <v>18.709035814304166</v>
      </c>
      <c r="L888" s="52">
        <f t="shared" si="107"/>
        <v>0</v>
      </c>
      <c r="M888" s="57">
        <f t="shared" si="108"/>
        <v>20.018668321305459</v>
      </c>
      <c r="N888" s="61">
        <f t="shared" si="109"/>
        <v>0</v>
      </c>
      <c r="O888" s="71">
        <v>21.915846290193915</v>
      </c>
      <c r="P888" s="67">
        <f t="shared" si="110"/>
        <v>0</v>
      </c>
    </row>
    <row r="889" spans="1:16" ht="18.75">
      <c r="A889" s="13">
        <v>563920</v>
      </c>
      <c r="B889" s="14" t="s">
        <v>917</v>
      </c>
      <c r="C889" s="15" t="s">
        <v>1591</v>
      </c>
      <c r="D889" s="16" t="s">
        <v>988</v>
      </c>
      <c r="E889" s="14">
        <v>1</v>
      </c>
      <c r="F889" s="14" t="s">
        <v>1139</v>
      </c>
      <c r="G889" s="17">
        <v>0.25</v>
      </c>
      <c r="H889" s="12">
        <v>0</v>
      </c>
      <c r="I889" s="45">
        <f t="shared" si="111"/>
        <v>19.872208651122001</v>
      </c>
      <c r="J889" s="40">
        <v>19.482557501100001</v>
      </c>
      <c r="K889" s="39">
        <f t="shared" si="106"/>
        <v>20.667096997166883</v>
      </c>
      <c r="L889" s="52">
        <f t="shared" si="107"/>
        <v>0</v>
      </c>
      <c r="M889" s="57">
        <f t="shared" si="108"/>
        <v>22.113793786968568</v>
      </c>
      <c r="N889" s="61">
        <f t="shared" si="109"/>
        <v>0</v>
      </c>
      <c r="O889" s="71">
        <v>24.210683311307363</v>
      </c>
      <c r="P889" s="67">
        <f t="shared" si="110"/>
        <v>0</v>
      </c>
    </row>
    <row r="890" spans="1:16" ht="18.75">
      <c r="A890" s="13">
        <v>563930</v>
      </c>
      <c r="B890" s="14" t="s">
        <v>917</v>
      </c>
      <c r="C890" s="15" t="s">
        <v>1592</v>
      </c>
      <c r="D890" s="16" t="s">
        <v>989</v>
      </c>
      <c r="E890" s="14">
        <v>1</v>
      </c>
      <c r="F890" s="14" t="s">
        <v>1139</v>
      </c>
      <c r="G890" s="17">
        <v>0.37</v>
      </c>
      <c r="H890" s="12">
        <v>0</v>
      </c>
      <c r="I890" s="45">
        <f t="shared" si="111"/>
        <v>25.807466809776006</v>
      </c>
      <c r="J890" s="40">
        <v>25.301438048800005</v>
      </c>
      <c r="K890" s="39">
        <f t="shared" si="106"/>
        <v>26.839765482167046</v>
      </c>
      <c r="L890" s="52">
        <f t="shared" si="107"/>
        <v>0</v>
      </c>
      <c r="M890" s="57">
        <f t="shared" si="108"/>
        <v>28.71854906591874</v>
      </c>
      <c r="N890" s="61">
        <f t="shared" si="109"/>
        <v>0</v>
      </c>
      <c r="O890" s="71">
        <v>31.435805943779844</v>
      </c>
      <c r="P890" s="67">
        <f t="shared" si="110"/>
        <v>0</v>
      </c>
    </row>
    <row r="891" spans="1:16" ht="18.75">
      <c r="A891" s="13">
        <v>563940</v>
      </c>
      <c r="B891" s="14" t="s">
        <v>917</v>
      </c>
      <c r="C891" s="15" t="s">
        <v>1593</v>
      </c>
      <c r="D891" s="16" t="s">
        <v>990</v>
      </c>
      <c r="E891" s="14">
        <v>1</v>
      </c>
      <c r="F891" s="14" t="s">
        <v>1139</v>
      </c>
      <c r="G891" s="17">
        <v>0.47499999999999998</v>
      </c>
      <c r="H891" s="12">
        <v>0</v>
      </c>
      <c r="I891" s="45">
        <f t="shared" si="111"/>
        <v>34.647213003516008</v>
      </c>
      <c r="J891" s="40">
        <v>33.967855885800006</v>
      </c>
      <c r="K891" s="39">
        <f t="shared" si="106"/>
        <v>36.033101523656647</v>
      </c>
      <c r="L891" s="52">
        <f t="shared" si="107"/>
        <v>0</v>
      </c>
      <c r="M891" s="57">
        <f t="shared" si="108"/>
        <v>38.555418630312616</v>
      </c>
      <c r="N891" s="61">
        <f t="shared" si="109"/>
        <v>0</v>
      </c>
      <c r="O891" s="71">
        <v>42.195741867024211</v>
      </c>
      <c r="P891" s="67">
        <f t="shared" si="110"/>
        <v>0</v>
      </c>
    </row>
    <row r="892" spans="1:16" ht="18.75">
      <c r="A892" s="13">
        <v>563990</v>
      </c>
      <c r="B892" s="14" t="s">
        <v>917</v>
      </c>
      <c r="C892" s="15" t="s">
        <v>1594</v>
      </c>
      <c r="D892" s="16" t="s">
        <v>991</v>
      </c>
      <c r="E892" s="14">
        <v>1</v>
      </c>
      <c r="F892" s="14" t="s">
        <v>1139</v>
      </c>
      <c r="G892" s="17">
        <v>0.83499999999999996</v>
      </c>
      <c r="H892" s="12">
        <v>0</v>
      </c>
      <c r="I892" s="45">
        <f t="shared" si="111"/>
        <v>86.583591939204013</v>
      </c>
      <c r="J892" s="40">
        <v>84.885874450200006</v>
      </c>
      <c r="K892" s="39">
        <f t="shared" si="106"/>
        <v>90.046935616772174</v>
      </c>
      <c r="L892" s="52">
        <f t="shared" si="107"/>
        <v>0</v>
      </c>
      <c r="M892" s="57">
        <f t="shared" si="108"/>
        <v>96.350221109946233</v>
      </c>
      <c r="N892" s="61">
        <f t="shared" si="109"/>
        <v>0</v>
      </c>
      <c r="O892" s="71">
        <v>105.42323083520081</v>
      </c>
      <c r="P892" s="67">
        <f t="shared" si="110"/>
        <v>0</v>
      </c>
    </row>
    <row r="893" spans="1:16" ht="19.5" thickBot="1">
      <c r="A893" s="13">
        <v>563995</v>
      </c>
      <c r="B893" s="14" t="s">
        <v>917</v>
      </c>
      <c r="C893" s="15" t="s">
        <v>1595</v>
      </c>
      <c r="D893" s="16" t="s">
        <v>992</v>
      </c>
      <c r="E893" s="14">
        <v>1</v>
      </c>
      <c r="F893" s="14" t="s">
        <v>1139</v>
      </c>
      <c r="G893" s="17">
        <v>1.671</v>
      </c>
      <c r="H893" s="12">
        <v>0</v>
      </c>
      <c r="I893" s="45">
        <f t="shared" si="111"/>
        <v>170.94002704518002</v>
      </c>
      <c r="J893" s="40">
        <v>167.58826180900002</v>
      </c>
      <c r="K893" s="39">
        <f t="shared" si="106"/>
        <v>177.77762812698722</v>
      </c>
      <c r="L893" s="52">
        <f t="shared" si="107"/>
        <v>0</v>
      </c>
      <c r="M893" s="57">
        <f t="shared" si="108"/>
        <v>190.22206209587634</v>
      </c>
      <c r="N893" s="61">
        <f t="shared" si="109"/>
        <v>0</v>
      </c>
      <c r="O893" s="71">
        <v>208.10503319928449</v>
      </c>
      <c r="P893" s="67">
        <f t="shared" si="110"/>
        <v>0</v>
      </c>
    </row>
    <row r="894" spans="1:16" ht="21" thickBot="1">
      <c r="A894" s="7" t="s">
        <v>993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6"/>
      <c r="P894" s="2"/>
    </row>
    <row r="895" spans="1:16" ht="18.75">
      <c r="A895" s="8">
        <v>564000</v>
      </c>
      <c r="B895" s="9" t="s">
        <v>719</v>
      </c>
      <c r="C895" s="10" t="s">
        <v>1596</v>
      </c>
      <c r="D895" s="11" t="s">
        <v>994</v>
      </c>
      <c r="E895" s="9">
        <v>2</v>
      </c>
      <c r="F895" s="9" t="s">
        <v>1139</v>
      </c>
      <c r="G895" s="12">
        <v>0.70799999999999996</v>
      </c>
      <c r="H895" s="12">
        <v>0.70799999999999996</v>
      </c>
      <c r="I895" s="40">
        <v>78.920677757200011</v>
      </c>
      <c r="J895" s="40">
        <v>78.920677757200011</v>
      </c>
      <c r="K895" s="39">
        <f t="shared" si="106"/>
        <v>82.077504867488017</v>
      </c>
      <c r="L895" s="52">
        <f t="shared" si="107"/>
        <v>4.8285599999999995</v>
      </c>
      <c r="M895" s="57">
        <f t="shared" si="108"/>
        <v>87.822930208212185</v>
      </c>
      <c r="N895" s="61">
        <f t="shared" si="109"/>
        <v>4.8285599999999995</v>
      </c>
      <c r="O895" s="71">
        <v>92.459185948151074</v>
      </c>
      <c r="P895" s="67">
        <f t="shared" si="110"/>
        <v>6.4852799999999995</v>
      </c>
    </row>
    <row r="896" spans="1:16" ht="18.75">
      <c r="A896" s="13">
        <v>564010</v>
      </c>
      <c r="B896" s="14" t="s">
        <v>719</v>
      </c>
      <c r="C896" s="15" t="s">
        <v>1597</v>
      </c>
      <c r="D896" s="16" t="s">
        <v>995</v>
      </c>
      <c r="E896" s="14">
        <v>2</v>
      </c>
      <c r="F896" s="14" t="s">
        <v>1139</v>
      </c>
      <c r="G896" s="17">
        <v>0.42</v>
      </c>
      <c r="H896" s="17">
        <v>0.42</v>
      </c>
      <c r="I896" s="43">
        <v>87.283208215499997</v>
      </c>
      <c r="J896" s="43">
        <v>87.283208215499997</v>
      </c>
      <c r="K896" s="39">
        <f t="shared" si="106"/>
        <v>90.774536544119997</v>
      </c>
      <c r="L896" s="52">
        <f t="shared" si="107"/>
        <v>2.8643999999999998</v>
      </c>
      <c r="M896" s="57">
        <f t="shared" si="108"/>
        <v>97.128754102208404</v>
      </c>
      <c r="N896" s="61">
        <f t="shared" si="109"/>
        <v>2.8643999999999998</v>
      </c>
      <c r="O896" s="71">
        <v>102.26836173997329</v>
      </c>
      <c r="P896" s="67">
        <f t="shared" si="110"/>
        <v>3.8472</v>
      </c>
    </row>
    <row r="897" spans="1:16" ht="18.75">
      <c r="A897" s="13">
        <v>564030</v>
      </c>
      <c r="B897" s="14" t="s">
        <v>719</v>
      </c>
      <c r="C897" s="15" t="s">
        <v>1598</v>
      </c>
      <c r="D897" s="16" t="s">
        <v>996</v>
      </c>
      <c r="E897" s="14">
        <v>1</v>
      </c>
      <c r="F897" s="14" t="s">
        <v>1139</v>
      </c>
      <c r="G897" s="17">
        <v>7.16</v>
      </c>
      <c r="H897" s="17">
        <v>7.16</v>
      </c>
      <c r="I897" s="40">
        <v>723.75844027050005</v>
      </c>
      <c r="J897" s="40">
        <v>723.75844027050005</v>
      </c>
      <c r="K897" s="39">
        <f t="shared" si="106"/>
        <v>752.70877788132009</v>
      </c>
      <c r="L897" s="52">
        <f t="shared" si="107"/>
        <v>48.831200000000003</v>
      </c>
      <c r="M897" s="57">
        <f t="shared" si="108"/>
        <v>805.39839233301257</v>
      </c>
      <c r="N897" s="61">
        <f t="shared" si="109"/>
        <v>48.831200000000003</v>
      </c>
      <c r="O897" s="71">
        <v>847.80765621409182</v>
      </c>
      <c r="P897" s="67">
        <f t="shared" si="110"/>
        <v>65.585599999999999</v>
      </c>
    </row>
    <row r="898" spans="1:16" ht="18.75">
      <c r="A898" s="13">
        <v>564050</v>
      </c>
      <c r="B898" s="14" t="s">
        <v>719</v>
      </c>
      <c r="C898" s="15" t="s">
        <v>1599</v>
      </c>
      <c r="D898" s="16" t="s">
        <v>997</v>
      </c>
      <c r="E898" s="14">
        <v>2</v>
      </c>
      <c r="F898" s="14" t="s">
        <v>1139</v>
      </c>
      <c r="G898" s="17">
        <v>1.4</v>
      </c>
      <c r="H898" s="17">
        <v>1.4</v>
      </c>
      <c r="I898" s="43">
        <v>96.827522924299998</v>
      </c>
      <c r="J898" s="43">
        <v>96.827522924299998</v>
      </c>
      <c r="K898" s="39">
        <f t="shared" si="106"/>
        <v>100.70062384127201</v>
      </c>
      <c r="L898" s="52">
        <f t="shared" si="107"/>
        <v>9.548</v>
      </c>
      <c r="M898" s="57">
        <f t="shared" si="108"/>
        <v>107.74966751016105</v>
      </c>
      <c r="N898" s="61">
        <f t="shared" si="109"/>
        <v>9.548</v>
      </c>
      <c r="O898" s="71">
        <v>113.432013360867</v>
      </c>
      <c r="P898" s="67">
        <f t="shared" si="110"/>
        <v>12.824</v>
      </c>
    </row>
    <row r="899" spans="1:16" ht="18.75">
      <c r="A899" s="13">
        <v>564100</v>
      </c>
      <c r="B899" s="14" t="s">
        <v>719</v>
      </c>
      <c r="C899" s="15" t="s">
        <v>1600</v>
      </c>
      <c r="D899" s="16" t="s">
        <v>998</v>
      </c>
      <c r="E899" s="14">
        <v>2</v>
      </c>
      <c r="F899" s="14" t="s">
        <v>1139</v>
      </c>
      <c r="G899" s="17">
        <v>1.1279999999999999</v>
      </c>
      <c r="H899" s="17">
        <v>1.1279999999999999</v>
      </c>
      <c r="I899" s="43">
        <v>106.95710221430001</v>
      </c>
      <c r="J899" s="43">
        <v>106.95710221430001</v>
      </c>
      <c r="K899" s="39">
        <f t="shared" si="106"/>
        <v>111.23538630287202</v>
      </c>
      <c r="L899" s="52">
        <f t="shared" si="107"/>
        <v>7.6929599999999994</v>
      </c>
      <c r="M899" s="57">
        <f t="shared" si="108"/>
        <v>119.02186334407307</v>
      </c>
      <c r="N899" s="61">
        <f t="shared" si="109"/>
        <v>7.6929599999999994</v>
      </c>
      <c r="O899" s="71">
        <v>125.30066944637007</v>
      </c>
      <c r="P899" s="67">
        <f t="shared" si="110"/>
        <v>10.332479999999999</v>
      </c>
    </row>
    <row r="900" spans="1:16" ht="18.75">
      <c r="A900" s="13">
        <v>564150</v>
      </c>
      <c r="B900" s="14" t="s">
        <v>719</v>
      </c>
      <c r="C900" s="15" t="s">
        <v>1601</v>
      </c>
      <c r="D900" s="16" t="s">
        <v>999</v>
      </c>
      <c r="E900" s="14">
        <v>2</v>
      </c>
      <c r="F900" s="14" t="s">
        <v>1139</v>
      </c>
      <c r="G900" s="17">
        <v>0.9</v>
      </c>
      <c r="H900" s="17">
        <v>0.9</v>
      </c>
      <c r="I900" s="40">
        <v>135.1398428167</v>
      </c>
      <c r="J900" s="40">
        <v>135.1398428167</v>
      </c>
      <c r="K900" s="39">
        <f t="shared" si="106"/>
        <v>140.545436529368</v>
      </c>
      <c r="L900" s="52">
        <f t="shared" si="107"/>
        <v>6.1380000000000008</v>
      </c>
      <c r="M900" s="57">
        <f t="shared" si="108"/>
        <v>150.38361708642378</v>
      </c>
      <c r="N900" s="61">
        <f t="shared" si="109"/>
        <v>6.1380000000000008</v>
      </c>
      <c r="O900" s="71">
        <v>158.31884115619647</v>
      </c>
      <c r="P900" s="67">
        <f t="shared" si="110"/>
        <v>8.2439999999999998</v>
      </c>
    </row>
    <row r="901" spans="1:16" ht="18.75">
      <c r="A901" s="13">
        <v>564200</v>
      </c>
      <c r="B901" s="14" t="s">
        <v>719</v>
      </c>
      <c r="C901" s="15" t="s">
        <v>1602</v>
      </c>
      <c r="D901" s="16" t="s">
        <v>1000</v>
      </c>
      <c r="E901" s="14">
        <v>2</v>
      </c>
      <c r="F901" s="14" t="s">
        <v>1139</v>
      </c>
      <c r="G901" s="17">
        <v>1.39</v>
      </c>
      <c r="H901" s="17">
        <v>1.39</v>
      </c>
      <c r="I901" s="43">
        <v>121.49867603950001</v>
      </c>
      <c r="J901" s="43">
        <v>121.49867603950001</v>
      </c>
      <c r="K901" s="39">
        <f t="shared" si="106"/>
        <v>126.35862308108001</v>
      </c>
      <c r="L901" s="52">
        <f t="shared" si="107"/>
        <v>9.4797999999999991</v>
      </c>
      <c r="M901" s="57">
        <f t="shared" si="108"/>
        <v>135.20372669675561</v>
      </c>
      <c r="N901" s="61">
        <f t="shared" si="109"/>
        <v>9.4797999999999991</v>
      </c>
      <c r="O901" s="71">
        <v>142.3220439461391</v>
      </c>
      <c r="P901" s="67">
        <f t="shared" si="110"/>
        <v>12.7324</v>
      </c>
    </row>
    <row r="902" spans="1:16" ht="18.75">
      <c r="A902" s="13">
        <v>564250</v>
      </c>
      <c r="B902" s="14" t="s">
        <v>719</v>
      </c>
      <c r="C902" s="15" t="s">
        <v>1603</v>
      </c>
      <c r="D902" s="16" t="s">
        <v>1001</v>
      </c>
      <c r="E902" s="14">
        <v>2</v>
      </c>
      <c r="F902" s="14" t="s">
        <v>1139</v>
      </c>
      <c r="G902" s="17">
        <v>2.375</v>
      </c>
      <c r="H902" s="17">
        <v>2.375</v>
      </c>
      <c r="I902" s="40">
        <v>161.55553458739999</v>
      </c>
      <c r="J902" s="40">
        <v>161.55553458739999</v>
      </c>
      <c r="K902" s="39">
        <f t="shared" si="106"/>
        <v>168.01775597089599</v>
      </c>
      <c r="L902" s="52">
        <f t="shared" si="107"/>
        <v>16.197500000000002</v>
      </c>
      <c r="M902" s="57">
        <f t="shared" si="108"/>
        <v>179.77899888885872</v>
      </c>
      <c r="N902" s="61">
        <f t="shared" si="109"/>
        <v>16.197500000000002</v>
      </c>
      <c r="O902" s="71">
        <v>189.24529916139258</v>
      </c>
      <c r="P902" s="67">
        <f t="shared" si="110"/>
        <v>21.754999999999999</v>
      </c>
    </row>
    <row r="903" spans="1:16" ht="18.75">
      <c r="A903" s="13">
        <v>564300</v>
      </c>
      <c r="B903" s="14" t="s">
        <v>719</v>
      </c>
      <c r="C903" s="15" t="s">
        <v>1604</v>
      </c>
      <c r="D903" s="16" t="s">
        <v>1002</v>
      </c>
      <c r="E903" s="14">
        <v>2</v>
      </c>
      <c r="F903" s="14" t="s">
        <v>1139</v>
      </c>
      <c r="G903" s="17">
        <v>2.0640000000000001</v>
      </c>
      <c r="H903" s="17">
        <v>2.0640000000000001</v>
      </c>
      <c r="I903" s="40">
        <v>162.15205425670001</v>
      </c>
      <c r="J903" s="40">
        <v>162.15205425670001</v>
      </c>
      <c r="K903" s="39">
        <f t="shared" si="106"/>
        <v>168.63813642696803</v>
      </c>
      <c r="L903" s="52">
        <f t="shared" si="107"/>
        <v>14.07648</v>
      </c>
      <c r="M903" s="57">
        <f t="shared" si="108"/>
        <v>180.44280597685579</v>
      </c>
      <c r="N903" s="61">
        <f t="shared" si="109"/>
        <v>14.07648</v>
      </c>
      <c r="O903" s="71">
        <v>189.9479270959572</v>
      </c>
      <c r="P903" s="67">
        <f t="shared" si="110"/>
        <v>18.90624</v>
      </c>
    </row>
    <row r="904" spans="1:16" ht="18.75">
      <c r="A904" s="13">
        <v>564400</v>
      </c>
      <c r="B904" s="14" t="s">
        <v>719</v>
      </c>
      <c r="C904" s="15" t="s">
        <v>1605</v>
      </c>
      <c r="D904" s="16" t="s">
        <v>1003</v>
      </c>
      <c r="E904" s="14">
        <v>1</v>
      </c>
      <c r="F904" s="14" t="s">
        <v>1139</v>
      </c>
      <c r="G904" s="17">
        <v>1.5249999999999999</v>
      </c>
      <c r="H904" s="17">
        <v>1.5249999999999999</v>
      </c>
      <c r="I904" s="40">
        <v>217.17817997760005</v>
      </c>
      <c r="J904" s="40">
        <v>217.17817997760005</v>
      </c>
      <c r="K904" s="39">
        <f t="shared" si="106"/>
        <v>225.86530717670405</v>
      </c>
      <c r="L904" s="52">
        <f t="shared" si="107"/>
        <v>10.400499999999999</v>
      </c>
      <c r="M904" s="57">
        <f t="shared" si="108"/>
        <v>241.67587867907335</v>
      </c>
      <c r="N904" s="61">
        <f t="shared" si="109"/>
        <v>10.400499999999999</v>
      </c>
      <c r="O904" s="71">
        <v>254.40510667418468</v>
      </c>
      <c r="P904" s="67">
        <f t="shared" si="110"/>
        <v>13.968999999999999</v>
      </c>
    </row>
    <row r="905" spans="1:16" ht="18.75">
      <c r="A905" s="13">
        <v>564500</v>
      </c>
      <c r="B905" s="14" t="s">
        <v>719</v>
      </c>
      <c r="C905" s="15" t="s">
        <v>1606</v>
      </c>
      <c r="D905" s="16" t="s">
        <v>1004</v>
      </c>
      <c r="E905" s="14">
        <v>1</v>
      </c>
      <c r="F905" s="14" t="s">
        <v>1139</v>
      </c>
      <c r="G905" s="17">
        <v>2.0150000000000001</v>
      </c>
      <c r="H905" s="17">
        <v>2.0150000000000001</v>
      </c>
      <c r="I905" s="43">
        <v>267.70999999999998</v>
      </c>
      <c r="J905" s="43">
        <v>267.70999999999998</v>
      </c>
      <c r="K905" s="39">
        <f t="shared" si="106"/>
        <v>278.41839999999996</v>
      </c>
      <c r="L905" s="52">
        <f t="shared" si="107"/>
        <v>13.742300000000002</v>
      </c>
      <c r="M905" s="57">
        <f t="shared" si="108"/>
        <v>297.90768799999995</v>
      </c>
      <c r="N905" s="61">
        <f t="shared" si="109"/>
        <v>13.742300000000002</v>
      </c>
      <c r="O905" s="71">
        <v>313.59873270966801</v>
      </c>
      <c r="P905" s="67">
        <f t="shared" si="110"/>
        <v>18.4574</v>
      </c>
    </row>
    <row r="906" spans="1:16" ht="18.75">
      <c r="A906" s="13">
        <v>564600</v>
      </c>
      <c r="B906" s="14" t="s">
        <v>719</v>
      </c>
      <c r="C906" s="15" t="s">
        <v>1607</v>
      </c>
      <c r="D906" s="16" t="s">
        <v>1005</v>
      </c>
      <c r="E906" s="14">
        <v>1</v>
      </c>
      <c r="F906" s="14" t="s">
        <v>1139</v>
      </c>
      <c r="G906" s="17">
        <v>2.6349999999999998</v>
      </c>
      <c r="H906" s="17">
        <v>2.6349999999999998</v>
      </c>
      <c r="I906" s="40">
        <v>358.71091283510003</v>
      </c>
      <c r="J906" s="40">
        <v>358.71091283510003</v>
      </c>
      <c r="K906" s="39">
        <f t="shared" si="106"/>
        <v>373.05934934850404</v>
      </c>
      <c r="L906" s="52">
        <f t="shared" si="107"/>
        <v>17.970700000000001</v>
      </c>
      <c r="M906" s="57">
        <f t="shared" si="108"/>
        <v>399.17350380289935</v>
      </c>
      <c r="N906" s="61">
        <f t="shared" si="109"/>
        <v>17.970700000000001</v>
      </c>
      <c r="O906" s="71">
        <v>420.19169939014949</v>
      </c>
      <c r="P906" s="67">
        <f t="shared" si="110"/>
        <v>24.136599999999998</v>
      </c>
    </row>
    <row r="907" spans="1:16" ht="18.75">
      <c r="A907" s="13">
        <v>564700</v>
      </c>
      <c r="B907" s="14" t="s">
        <v>719</v>
      </c>
      <c r="C907" s="15" t="s">
        <v>1608</v>
      </c>
      <c r="D907" s="16" t="s">
        <v>1006</v>
      </c>
      <c r="E907" s="14">
        <v>1</v>
      </c>
      <c r="F907" s="14" t="s">
        <v>1139</v>
      </c>
      <c r="G907" s="17">
        <v>3.4</v>
      </c>
      <c r="H907" s="17">
        <v>3.4</v>
      </c>
      <c r="I907" s="40">
        <v>453.86142763250001</v>
      </c>
      <c r="J907" s="40">
        <v>453.86142763250001</v>
      </c>
      <c r="K907" s="39">
        <f t="shared" si="106"/>
        <v>472.01588473780004</v>
      </c>
      <c r="L907" s="52">
        <f t="shared" si="107"/>
        <v>23.187999999999999</v>
      </c>
      <c r="M907" s="57">
        <f t="shared" si="108"/>
        <v>505.05699666944605</v>
      </c>
      <c r="N907" s="61">
        <f t="shared" si="109"/>
        <v>23.187999999999999</v>
      </c>
      <c r="O907" s="71">
        <v>531.65895122535062</v>
      </c>
      <c r="P907" s="67">
        <f t="shared" si="110"/>
        <v>31.143999999999998</v>
      </c>
    </row>
    <row r="908" spans="1:16" ht="18.75">
      <c r="A908" s="13">
        <v>564800</v>
      </c>
      <c r="B908" s="14" t="s">
        <v>719</v>
      </c>
      <c r="C908" s="15" t="s">
        <v>1609</v>
      </c>
      <c r="D908" s="16" t="s">
        <v>1007</v>
      </c>
      <c r="E908" s="14">
        <v>1</v>
      </c>
      <c r="F908" s="14" t="s">
        <v>1139</v>
      </c>
      <c r="G908" s="17">
        <v>4.26</v>
      </c>
      <c r="H908" s="17">
        <v>4.26</v>
      </c>
      <c r="I908" s="40">
        <v>495.22387640000005</v>
      </c>
      <c r="J908" s="40">
        <v>495.22387640000005</v>
      </c>
      <c r="K908" s="39">
        <f t="shared" si="106"/>
        <v>515.03283145600005</v>
      </c>
      <c r="L908" s="52">
        <f t="shared" si="107"/>
        <v>29.0532</v>
      </c>
      <c r="M908" s="57">
        <f t="shared" si="108"/>
        <v>551.08512965792011</v>
      </c>
      <c r="N908" s="61">
        <f t="shared" si="109"/>
        <v>29.0532</v>
      </c>
      <c r="O908" s="71">
        <v>580.10221733054198</v>
      </c>
      <c r="P908" s="67">
        <f t="shared" si="110"/>
        <v>39.021599999999999</v>
      </c>
    </row>
    <row r="909" spans="1:16" ht="18.75">
      <c r="A909" s="13">
        <v>564900</v>
      </c>
      <c r="B909" s="14" t="s">
        <v>719</v>
      </c>
      <c r="C909" s="15" t="s">
        <v>1610</v>
      </c>
      <c r="D909" s="16" t="s">
        <v>1008</v>
      </c>
      <c r="E909" s="14">
        <v>1</v>
      </c>
      <c r="F909" s="14" t="s">
        <v>1139</v>
      </c>
      <c r="G909" s="17">
        <v>5.4749999999999996</v>
      </c>
      <c r="H909" s="17">
        <v>5.4749999999999996</v>
      </c>
      <c r="I909" s="40">
        <v>614.20141270509998</v>
      </c>
      <c r="J909" s="40">
        <v>614.20141270509998</v>
      </c>
      <c r="K909" s="39">
        <f t="shared" si="106"/>
        <v>638.76946921330398</v>
      </c>
      <c r="L909" s="52">
        <f t="shared" si="107"/>
        <v>37.339500000000001</v>
      </c>
      <c r="M909" s="57">
        <f t="shared" si="108"/>
        <v>683.48333205823531</v>
      </c>
      <c r="N909" s="61">
        <f t="shared" si="109"/>
        <v>37.339500000000001</v>
      </c>
      <c r="O909" s="71">
        <v>719.4694194151981</v>
      </c>
      <c r="P909" s="67">
        <f t="shared" si="110"/>
        <v>50.150999999999996</v>
      </c>
    </row>
    <row r="910" spans="1:16" ht="19.5" thickBot="1">
      <c r="A910" s="13">
        <v>564910</v>
      </c>
      <c r="B910" s="14" t="s">
        <v>719</v>
      </c>
      <c r="C910" s="15" t="s">
        <v>1009</v>
      </c>
      <c r="D910" s="24" t="s">
        <v>1010</v>
      </c>
      <c r="E910" s="14">
        <v>1</v>
      </c>
      <c r="F910" s="14" t="s">
        <v>1139</v>
      </c>
      <c r="G910" s="17">
        <v>12.6</v>
      </c>
      <c r="H910" s="17">
        <v>12.6</v>
      </c>
      <c r="I910" s="43">
        <v>1283.24</v>
      </c>
      <c r="J910" s="43">
        <v>1283.24</v>
      </c>
      <c r="K910" s="39">
        <f t="shared" si="106"/>
        <v>1334.5696</v>
      </c>
      <c r="L910" s="52">
        <f t="shared" si="107"/>
        <v>85.932000000000002</v>
      </c>
      <c r="M910" s="57">
        <f t="shared" si="108"/>
        <v>1427.9894720000002</v>
      </c>
      <c r="N910" s="61">
        <f t="shared" si="109"/>
        <v>85.932000000000002</v>
      </c>
      <c r="O910" s="71">
        <v>1503.1669894708821</v>
      </c>
      <c r="P910" s="67">
        <f t="shared" si="110"/>
        <v>115.416</v>
      </c>
    </row>
    <row r="911" spans="1:16" ht="21" thickBot="1">
      <c r="A911" s="7" t="s">
        <v>1011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6"/>
      <c r="P911" s="2"/>
    </row>
    <row r="912" spans="1:16" ht="19.5" thickBot="1">
      <c r="A912" s="25">
        <v>565000</v>
      </c>
      <c r="B912" s="26" t="s">
        <v>471</v>
      </c>
      <c r="C912" s="27" t="s">
        <v>1611</v>
      </c>
      <c r="D912" s="26" t="s">
        <v>1012</v>
      </c>
      <c r="E912" s="26">
        <v>10</v>
      </c>
      <c r="F912" s="26" t="s">
        <v>1139</v>
      </c>
      <c r="G912" s="28">
        <v>8.8999999999999996E-2</v>
      </c>
      <c r="H912" s="28">
        <v>8.8999999999999996E-2</v>
      </c>
      <c r="I912" s="42">
        <v>15.464491049400001</v>
      </c>
      <c r="J912" s="42">
        <v>15.464491049400001</v>
      </c>
      <c r="K912" s="39">
        <f t="shared" si="106"/>
        <v>16.083070691376001</v>
      </c>
      <c r="L912" s="52">
        <f t="shared" si="107"/>
        <v>0.60697999999999996</v>
      </c>
      <c r="M912" s="57">
        <f t="shared" si="108"/>
        <v>17.208885639772323</v>
      </c>
      <c r="N912" s="61">
        <f t="shared" si="109"/>
        <v>0.60697999999999996</v>
      </c>
      <c r="O912" s="71">
        <v>18.649402296582991</v>
      </c>
      <c r="P912" s="67">
        <f t="shared" si="110"/>
        <v>0.81523999999999996</v>
      </c>
    </row>
    <row r="913" spans="1:16" ht="21" thickBot="1">
      <c r="A913" s="7" t="s">
        <v>1013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6"/>
      <c r="P913" s="2"/>
    </row>
    <row r="914" spans="1:16" ht="18.75">
      <c r="A914" s="8">
        <v>566030</v>
      </c>
      <c r="B914" s="9" t="s">
        <v>1014</v>
      </c>
      <c r="C914" s="10" t="s">
        <v>1612</v>
      </c>
      <c r="D914" s="11" t="s">
        <v>1015</v>
      </c>
      <c r="E914" s="9">
        <v>1</v>
      </c>
      <c r="F914" s="9" t="s">
        <v>1139</v>
      </c>
      <c r="G914" s="12">
        <v>1.44</v>
      </c>
      <c r="H914" s="12">
        <v>1.44</v>
      </c>
      <c r="I914" s="40">
        <v>168.77168515</v>
      </c>
      <c r="J914" s="40">
        <v>168.77168515</v>
      </c>
      <c r="K914" s="39">
        <f t="shared" si="106"/>
        <v>175.52255255599999</v>
      </c>
      <c r="L914" s="52">
        <f t="shared" si="107"/>
        <v>9.8208000000000002</v>
      </c>
      <c r="M914" s="57">
        <f t="shared" si="108"/>
        <v>187.80913123492002</v>
      </c>
      <c r="N914" s="61">
        <f t="shared" si="109"/>
        <v>9.8208000000000002</v>
      </c>
      <c r="O914" s="71">
        <v>197.71543630829692</v>
      </c>
      <c r="P914" s="67">
        <f t="shared" si="110"/>
        <v>13.1904</v>
      </c>
    </row>
    <row r="915" spans="1:16" ht="18.75">
      <c r="A915" s="13">
        <v>566040</v>
      </c>
      <c r="B915" s="14" t="s">
        <v>1014</v>
      </c>
      <c r="C915" s="15" t="s">
        <v>1613</v>
      </c>
      <c r="D915" s="16" t="s">
        <v>1016</v>
      </c>
      <c r="E915" s="14">
        <v>1</v>
      </c>
      <c r="F915" s="14" t="s">
        <v>1139</v>
      </c>
      <c r="G915" s="17">
        <v>2.625</v>
      </c>
      <c r="H915" s="17">
        <v>2.625</v>
      </c>
      <c r="I915" s="40">
        <v>267.30287873999998</v>
      </c>
      <c r="J915" s="40">
        <v>267.30287873999998</v>
      </c>
      <c r="K915" s="39">
        <f t="shared" si="106"/>
        <v>277.99499388959998</v>
      </c>
      <c r="L915" s="52">
        <f t="shared" si="107"/>
        <v>17.9025</v>
      </c>
      <c r="M915" s="57">
        <f t="shared" si="108"/>
        <v>297.45464346187202</v>
      </c>
      <c r="N915" s="61">
        <f t="shared" si="109"/>
        <v>17.9025</v>
      </c>
      <c r="O915" s="71">
        <v>313.1324689522632</v>
      </c>
      <c r="P915" s="67">
        <f t="shared" si="110"/>
        <v>24.045000000000002</v>
      </c>
    </row>
    <row r="916" spans="1:16" ht="18.75">
      <c r="A916" s="13">
        <v>566050</v>
      </c>
      <c r="B916" s="14" t="s">
        <v>1014</v>
      </c>
      <c r="C916" s="15" t="s">
        <v>1614</v>
      </c>
      <c r="D916" s="16" t="s">
        <v>1017</v>
      </c>
      <c r="E916" s="14">
        <v>1</v>
      </c>
      <c r="F916" s="14" t="s">
        <v>1139</v>
      </c>
      <c r="G916" s="17">
        <v>3.0649999999999999</v>
      </c>
      <c r="H916" s="17">
        <v>3.0649999999999999</v>
      </c>
      <c r="I916" s="40">
        <v>269.60853271000002</v>
      </c>
      <c r="J916" s="40">
        <v>269.60853271000002</v>
      </c>
      <c r="K916" s="39">
        <f t="shared" si="106"/>
        <v>280.39287401840005</v>
      </c>
      <c r="L916" s="52">
        <f t="shared" si="107"/>
        <v>20.903300000000002</v>
      </c>
      <c r="M916" s="57">
        <f t="shared" si="108"/>
        <v>300.02037519968809</v>
      </c>
      <c r="N916" s="61">
        <f t="shared" si="109"/>
        <v>20.903300000000002</v>
      </c>
      <c r="O916" s="71">
        <v>315.82046598277708</v>
      </c>
      <c r="P916" s="67">
        <f t="shared" si="110"/>
        <v>28.075399999999998</v>
      </c>
    </row>
    <row r="917" spans="1:16" ht="18.75">
      <c r="A917" s="13">
        <v>566060</v>
      </c>
      <c r="B917" s="14" t="s">
        <v>1014</v>
      </c>
      <c r="C917" s="15" t="s">
        <v>1615</v>
      </c>
      <c r="D917" s="16" t="s">
        <v>1018</v>
      </c>
      <c r="E917" s="14">
        <v>1</v>
      </c>
      <c r="F917" s="14" t="s">
        <v>1139</v>
      </c>
      <c r="G917" s="17">
        <v>3.61</v>
      </c>
      <c r="H917" s="17">
        <v>3.61</v>
      </c>
      <c r="I917" s="40">
        <v>290.23921847000003</v>
      </c>
      <c r="J917" s="40">
        <v>290.23921847000003</v>
      </c>
      <c r="K917" s="39">
        <f t="shared" si="106"/>
        <v>301.84878720880005</v>
      </c>
      <c r="L917" s="52">
        <f t="shared" si="107"/>
        <v>24.620200000000001</v>
      </c>
      <c r="M917" s="57">
        <f t="shared" si="108"/>
        <v>322.97820231341609</v>
      </c>
      <c r="N917" s="61">
        <f t="shared" si="109"/>
        <v>24.620200000000001</v>
      </c>
      <c r="O917" s="71">
        <v>339.99189808121162</v>
      </c>
      <c r="P917" s="67">
        <f t="shared" si="110"/>
        <v>33.067599999999999</v>
      </c>
    </row>
    <row r="918" spans="1:16" ht="18.75">
      <c r="A918" s="13">
        <v>566070</v>
      </c>
      <c r="B918" s="14" t="s">
        <v>1014</v>
      </c>
      <c r="C918" s="15" t="s">
        <v>1616</v>
      </c>
      <c r="D918" s="16" t="s">
        <v>1019</v>
      </c>
      <c r="E918" s="14">
        <v>1</v>
      </c>
      <c r="F918" s="14" t="s">
        <v>1139</v>
      </c>
      <c r="G918" s="17">
        <v>5.3849999999999998</v>
      </c>
      <c r="H918" s="17">
        <v>5.3849999999999998</v>
      </c>
      <c r="I918" s="40">
        <v>393.39264727</v>
      </c>
      <c r="J918" s="40">
        <v>393.39264727</v>
      </c>
      <c r="K918" s="39">
        <f t="shared" si="106"/>
        <v>409.12835316080003</v>
      </c>
      <c r="L918" s="52">
        <f t="shared" si="107"/>
        <v>36.725700000000003</v>
      </c>
      <c r="M918" s="57">
        <f t="shared" si="108"/>
        <v>437.76733788205604</v>
      </c>
      <c r="N918" s="61">
        <f t="shared" si="109"/>
        <v>36.725700000000003</v>
      </c>
      <c r="O918" s="71">
        <v>460.81724367783426</v>
      </c>
      <c r="P918" s="67">
        <f t="shared" si="110"/>
        <v>49.326599999999999</v>
      </c>
    </row>
    <row r="919" spans="1:16" ht="18.75">
      <c r="A919" s="13">
        <v>566490</v>
      </c>
      <c r="B919" s="14" t="s">
        <v>1020</v>
      </c>
      <c r="C919" s="15" t="s">
        <v>1021</v>
      </c>
      <c r="D919" s="16" t="s">
        <v>1022</v>
      </c>
      <c r="E919" s="14">
        <v>5</v>
      </c>
      <c r="F919" s="14" t="s">
        <v>1139</v>
      </c>
      <c r="G919" s="17">
        <v>1.05</v>
      </c>
      <c r="H919" s="17">
        <v>0.71199999999999997</v>
      </c>
      <c r="I919" s="43">
        <v>73.769999770000013</v>
      </c>
      <c r="J919" s="43">
        <v>73.769999770000013</v>
      </c>
      <c r="K919" s="39">
        <f t="shared" si="106"/>
        <v>76.72079976080002</v>
      </c>
      <c r="L919" s="52">
        <f t="shared" si="107"/>
        <v>4.8558399999999997</v>
      </c>
      <c r="M919" s="57">
        <f t="shared" si="108"/>
        <v>82.091255744056028</v>
      </c>
      <c r="N919" s="61">
        <f t="shared" si="109"/>
        <v>4.8558399999999997</v>
      </c>
      <c r="O919" s="71" t="s">
        <v>2054</v>
      </c>
      <c r="P919" s="67">
        <f t="shared" si="110"/>
        <v>6.5219199999999997</v>
      </c>
    </row>
    <row r="920" spans="1:16" ht="18.75">
      <c r="A920" s="13">
        <v>566500</v>
      </c>
      <c r="B920" s="14" t="s">
        <v>1020</v>
      </c>
      <c r="C920" s="15" t="s">
        <v>1023</v>
      </c>
      <c r="D920" s="16" t="s">
        <v>1024</v>
      </c>
      <c r="E920" s="14">
        <v>5</v>
      </c>
      <c r="F920" s="14" t="s">
        <v>1139</v>
      </c>
      <c r="G920" s="17">
        <v>1.42</v>
      </c>
      <c r="H920" s="17">
        <v>1.0680000000000001</v>
      </c>
      <c r="I920" s="43">
        <v>83.834015440000016</v>
      </c>
      <c r="J920" s="43">
        <v>83.834015440000016</v>
      </c>
      <c r="K920" s="39">
        <f t="shared" ref="K920:K983" si="112">I920*1.04</f>
        <v>87.187376057600019</v>
      </c>
      <c r="L920" s="52">
        <f t="shared" ref="L920:L983" si="113">H920*6.82</f>
        <v>7.2837600000000009</v>
      </c>
      <c r="M920" s="57">
        <f t="shared" ref="M920:M981" si="114">K920*1.07</f>
        <v>93.290492381632021</v>
      </c>
      <c r="N920" s="61">
        <f t="shared" ref="N920:N983" si="115">H920*6.82</f>
        <v>7.2837600000000009</v>
      </c>
      <c r="O920" s="71" t="s">
        <v>2054</v>
      </c>
      <c r="P920" s="67">
        <f t="shared" si="110"/>
        <v>9.7828800000000005</v>
      </c>
    </row>
    <row r="921" spans="1:16" ht="18.75">
      <c r="A921" s="13">
        <v>566510</v>
      </c>
      <c r="B921" s="14" t="s">
        <v>1020</v>
      </c>
      <c r="C921" s="15" t="s">
        <v>1025</v>
      </c>
      <c r="D921" s="16" t="s">
        <v>1026</v>
      </c>
      <c r="E921" s="14">
        <v>5</v>
      </c>
      <c r="F921" s="14" t="s">
        <v>1139</v>
      </c>
      <c r="G921" s="17">
        <v>1.78</v>
      </c>
      <c r="H921" s="17">
        <v>1.4239999999999999</v>
      </c>
      <c r="I921" s="43">
        <v>125.60896865000002</v>
      </c>
      <c r="J921" s="43">
        <v>125.60896865000002</v>
      </c>
      <c r="K921" s="39">
        <f t="shared" si="112"/>
        <v>130.63332739600003</v>
      </c>
      <c r="L921" s="52">
        <f t="shared" si="113"/>
        <v>9.7116799999999994</v>
      </c>
      <c r="M921" s="57">
        <f t="shared" si="114"/>
        <v>139.77766031372005</v>
      </c>
      <c r="N921" s="61">
        <f t="shared" si="115"/>
        <v>9.7116799999999994</v>
      </c>
      <c r="O921" s="71" t="s">
        <v>2054</v>
      </c>
      <c r="P921" s="67">
        <f t="shared" si="110"/>
        <v>13.043839999999999</v>
      </c>
    </row>
    <row r="922" spans="1:16" ht="18.75">
      <c r="A922" s="13">
        <v>566520</v>
      </c>
      <c r="B922" s="14" t="s">
        <v>1020</v>
      </c>
      <c r="C922" s="15" t="s">
        <v>1027</v>
      </c>
      <c r="D922" s="16" t="s">
        <v>1028</v>
      </c>
      <c r="E922" s="14">
        <v>5</v>
      </c>
      <c r="F922" s="14" t="s">
        <v>1139</v>
      </c>
      <c r="G922" s="17">
        <v>2.15</v>
      </c>
      <c r="H922" s="17">
        <v>1.78</v>
      </c>
      <c r="I922" s="43">
        <v>148.62179927</v>
      </c>
      <c r="J922" s="43">
        <v>148.62179927</v>
      </c>
      <c r="K922" s="39">
        <f t="shared" si="112"/>
        <v>154.56667124079999</v>
      </c>
      <c r="L922" s="52">
        <f t="shared" si="113"/>
        <v>12.139600000000002</v>
      </c>
      <c r="M922" s="57">
        <f t="shared" si="114"/>
        <v>165.38633822765601</v>
      </c>
      <c r="N922" s="61">
        <f t="shared" si="115"/>
        <v>12.139600000000002</v>
      </c>
      <c r="O922" s="71" t="s">
        <v>2054</v>
      </c>
      <c r="P922" s="67">
        <f t="shared" si="110"/>
        <v>16.3048</v>
      </c>
    </row>
    <row r="923" spans="1:16" ht="18.75">
      <c r="A923" s="13">
        <v>566550</v>
      </c>
      <c r="B923" s="14" t="s">
        <v>1020</v>
      </c>
      <c r="C923" s="15" t="s">
        <v>1029</v>
      </c>
      <c r="D923" s="16" t="s">
        <v>1030</v>
      </c>
      <c r="E923" s="14">
        <v>5</v>
      </c>
      <c r="F923" s="14" t="s">
        <v>1139</v>
      </c>
      <c r="G923" s="17">
        <v>1.24</v>
      </c>
      <c r="H923" s="17">
        <v>0.85399999999999998</v>
      </c>
      <c r="I923" s="43">
        <v>80.971070699999999</v>
      </c>
      <c r="J923" s="43">
        <v>80.971070699999999</v>
      </c>
      <c r="K923" s="39">
        <f t="shared" si="112"/>
        <v>84.209913528000001</v>
      </c>
      <c r="L923" s="52">
        <f t="shared" si="113"/>
        <v>5.8242799999999999</v>
      </c>
      <c r="M923" s="57">
        <f t="shared" si="114"/>
        <v>90.104607474960005</v>
      </c>
      <c r="N923" s="61">
        <f t="shared" si="115"/>
        <v>5.8242799999999999</v>
      </c>
      <c r="O923" s="71" t="s">
        <v>2054</v>
      </c>
      <c r="P923" s="67">
        <f t="shared" si="110"/>
        <v>7.8226399999999998</v>
      </c>
    </row>
    <row r="924" spans="1:16" ht="18.75">
      <c r="A924" s="13">
        <v>566560</v>
      </c>
      <c r="B924" s="14" t="s">
        <v>1020</v>
      </c>
      <c r="C924" s="15" t="s">
        <v>1031</v>
      </c>
      <c r="D924" s="16" t="s">
        <v>1032</v>
      </c>
      <c r="E924" s="14">
        <v>5</v>
      </c>
      <c r="F924" s="14" t="s">
        <v>1139</v>
      </c>
      <c r="G924" s="17">
        <v>1.68</v>
      </c>
      <c r="H924" s="17">
        <v>1.282</v>
      </c>
      <c r="I924" s="43">
        <v>92.739740490000003</v>
      </c>
      <c r="J924" s="43">
        <v>92.739740490000003</v>
      </c>
      <c r="K924" s="39">
        <f t="shared" si="112"/>
        <v>96.449330109600012</v>
      </c>
      <c r="L924" s="52">
        <f t="shared" si="113"/>
        <v>8.7432400000000001</v>
      </c>
      <c r="M924" s="57">
        <f t="shared" si="114"/>
        <v>103.20078321727202</v>
      </c>
      <c r="N924" s="61">
        <f t="shared" si="115"/>
        <v>8.7432400000000001</v>
      </c>
      <c r="O924" s="71" t="s">
        <v>2054</v>
      </c>
      <c r="P924" s="67">
        <f t="shared" si="110"/>
        <v>11.743120000000001</v>
      </c>
    </row>
    <row r="925" spans="1:16" ht="18.75">
      <c r="A925" s="13">
        <v>566570</v>
      </c>
      <c r="B925" s="14" t="s">
        <v>1020</v>
      </c>
      <c r="C925" s="15" t="s">
        <v>1033</v>
      </c>
      <c r="D925" s="16" t="s">
        <v>1034</v>
      </c>
      <c r="E925" s="14">
        <v>5</v>
      </c>
      <c r="F925" s="14" t="s">
        <v>1139</v>
      </c>
      <c r="G925" s="17">
        <v>2.12</v>
      </c>
      <c r="H925" s="17">
        <v>1.7090000000000001</v>
      </c>
      <c r="I925" s="43">
        <v>141.96709184000002</v>
      </c>
      <c r="J925" s="43">
        <v>141.96709184000002</v>
      </c>
      <c r="K925" s="39">
        <f t="shared" si="112"/>
        <v>147.64577551360003</v>
      </c>
      <c r="L925" s="52">
        <f t="shared" si="113"/>
        <v>11.655380000000001</v>
      </c>
      <c r="M925" s="57">
        <f t="shared" si="114"/>
        <v>157.98097979955205</v>
      </c>
      <c r="N925" s="61">
        <f t="shared" si="115"/>
        <v>11.655380000000001</v>
      </c>
      <c r="O925" s="71" t="s">
        <v>2054</v>
      </c>
      <c r="P925" s="67">
        <f t="shared" si="110"/>
        <v>15.654440000000001</v>
      </c>
    </row>
    <row r="926" spans="1:16" ht="18.75">
      <c r="A926" s="13">
        <v>566580</v>
      </c>
      <c r="B926" s="14" t="s">
        <v>1020</v>
      </c>
      <c r="C926" s="15" t="s">
        <v>1035</v>
      </c>
      <c r="D926" s="16" t="s">
        <v>1036</v>
      </c>
      <c r="E926" s="14">
        <v>5</v>
      </c>
      <c r="F926" s="14" t="s">
        <v>1139</v>
      </c>
      <c r="G926" s="17">
        <v>2.5499999999999998</v>
      </c>
      <c r="H926" s="17">
        <v>2.1360000000000001</v>
      </c>
      <c r="I926" s="43">
        <v>159.68019651000003</v>
      </c>
      <c r="J926" s="43">
        <v>159.68019651000003</v>
      </c>
      <c r="K926" s="39">
        <f t="shared" si="112"/>
        <v>166.06740437040003</v>
      </c>
      <c r="L926" s="52">
        <f t="shared" si="113"/>
        <v>14.567520000000002</v>
      </c>
      <c r="M926" s="57">
        <f t="shared" si="114"/>
        <v>177.69212267632804</v>
      </c>
      <c r="N926" s="61">
        <f t="shared" si="115"/>
        <v>14.567520000000002</v>
      </c>
      <c r="O926" s="71" t="s">
        <v>2054</v>
      </c>
      <c r="P926" s="67">
        <f t="shared" si="110"/>
        <v>19.565760000000001</v>
      </c>
    </row>
    <row r="927" spans="1:16" ht="18.75">
      <c r="A927" s="13">
        <v>566590</v>
      </c>
      <c r="B927" s="14" t="s">
        <v>1020</v>
      </c>
      <c r="C927" s="15" t="s">
        <v>1037</v>
      </c>
      <c r="D927" s="16" t="s">
        <v>1038</v>
      </c>
      <c r="E927" s="14">
        <v>5</v>
      </c>
      <c r="F927" s="14" t="s">
        <v>1139</v>
      </c>
      <c r="G927" s="17">
        <v>2.99</v>
      </c>
      <c r="H927" s="17">
        <v>2.5630000000000002</v>
      </c>
      <c r="I927" s="43">
        <v>205.01743974000001</v>
      </c>
      <c r="J927" s="43">
        <v>205.01743974000001</v>
      </c>
      <c r="K927" s="39">
        <f t="shared" si="112"/>
        <v>213.21813732960001</v>
      </c>
      <c r="L927" s="52">
        <f t="shared" si="113"/>
        <v>17.479660000000003</v>
      </c>
      <c r="M927" s="57">
        <f t="shared" si="114"/>
        <v>228.14340694267202</v>
      </c>
      <c r="N927" s="61">
        <f t="shared" si="115"/>
        <v>17.479660000000003</v>
      </c>
      <c r="O927" s="71" t="s">
        <v>2054</v>
      </c>
      <c r="P927" s="67">
        <f t="shared" si="110"/>
        <v>23.477080000000001</v>
      </c>
    </row>
    <row r="928" spans="1:16" ht="18.75">
      <c r="A928" s="13">
        <v>566630</v>
      </c>
      <c r="B928" s="14" t="s">
        <v>1020</v>
      </c>
      <c r="C928" s="15" t="s">
        <v>1039</v>
      </c>
      <c r="D928" s="16" t="s">
        <v>1040</v>
      </c>
      <c r="E928" s="14">
        <v>5</v>
      </c>
      <c r="F928" s="14" t="s">
        <v>1139</v>
      </c>
      <c r="G928" s="17">
        <v>2.2000000000000002</v>
      </c>
      <c r="H928" s="17">
        <v>1.708</v>
      </c>
      <c r="I928" s="43">
        <v>143.68267323000003</v>
      </c>
      <c r="J928" s="43">
        <v>143.68267323000003</v>
      </c>
      <c r="K928" s="39">
        <f t="shared" si="112"/>
        <v>149.42998015920003</v>
      </c>
      <c r="L928" s="52">
        <f t="shared" si="113"/>
        <v>11.64856</v>
      </c>
      <c r="M928" s="57">
        <f t="shared" si="114"/>
        <v>159.89007877034405</v>
      </c>
      <c r="N928" s="61">
        <f t="shared" si="115"/>
        <v>11.64856</v>
      </c>
      <c r="O928" s="71" t="s">
        <v>2054</v>
      </c>
      <c r="P928" s="67">
        <f t="shared" ref="P928:P991" si="116">H928*9.16</f>
        <v>15.64528</v>
      </c>
    </row>
    <row r="929" spans="1:16" ht="18.75">
      <c r="A929" s="13">
        <v>566640</v>
      </c>
      <c r="B929" s="14" t="s">
        <v>1020</v>
      </c>
      <c r="C929" s="15" t="s">
        <v>1041</v>
      </c>
      <c r="D929" s="16" t="s">
        <v>1042</v>
      </c>
      <c r="E929" s="14">
        <v>5</v>
      </c>
      <c r="F929" s="14" t="s">
        <v>1139</v>
      </c>
      <c r="G929" s="17">
        <v>2.78</v>
      </c>
      <c r="H929" s="17">
        <v>2.278</v>
      </c>
      <c r="I929" s="43">
        <v>173.48133852000001</v>
      </c>
      <c r="J929" s="43">
        <v>173.48133852000001</v>
      </c>
      <c r="K929" s="39">
        <f t="shared" si="112"/>
        <v>180.4205920608</v>
      </c>
      <c r="L929" s="52">
        <f t="shared" si="113"/>
        <v>15.535960000000001</v>
      </c>
      <c r="M929" s="57">
        <f t="shared" si="114"/>
        <v>193.05003350505601</v>
      </c>
      <c r="N929" s="61">
        <f t="shared" si="115"/>
        <v>15.535960000000001</v>
      </c>
      <c r="O929" s="71" t="s">
        <v>2054</v>
      </c>
      <c r="P929" s="67">
        <f t="shared" si="116"/>
        <v>20.866479999999999</v>
      </c>
    </row>
    <row r="930" spans="1:16" ht="18.75">
      <c r="A930" s="13">
        <v>566650</v>
      </c>
      <c r="B930" s="14" t="s">
        <v>1020</v>
      </c>
      <c r="C930" s="15" t="s">
        <v>1043</v>
      </c>
      <c r="D930" s="16" t="s">
        <v>1044</v>
      </c>
      <c r="E930" s="14">
        <v>5</v>
      </c>
      <c r="F930" s="14" t="s">
        <v>1139</v>
      </c>
      <c r="G930" s="17">
        <v>3.36</v>
      </c>
      <c r="H930" s="17">
        <v>2.8479999999999999</v>
      </c>
      <c r="I930" s="43">
        <v>210.05491121</v>
      </c>
      <c r="J930" s="43">
        <v>210.05491121</v>
      </c>
      <c r="K930" s="39">
        <f t="shared" si="112"/>
        <v>218.45710765840002</v>
      </c>
      <c r="L930" s="52">
        <f t="shared" si="113"/>
        <v>19.423359999999999</v>
      </c>
      <c r="M930" s="57">
        <f t="shared" si="114"/>
        <v>233.74910519448804</v>
      </c>
      <c r="N930" s="61">
        <f t="shared" si="115"/>
        <v>19.423359999999999</v>
      </c>
      <c r="O930" s="71" t="s">
        <v>2054</v>
      </c>
      <c r="P930" s="67">
        <f t="shared" si="116"/>
        <v>26.087679999999999</v>
      </c>
    </row>
    <row r="931" spans="1:16" ht="18.75">
      <c r="A931" s="13">
        <v>566660</v>
      </c>
      <c r="B931" s="14" t="s">
        <v>1020</v>
      </c>
      <c r="C931" s="15" t="s">
        <v>1045</v>
      </c>
      <c r="D931" s="16" t="s">
        <v>1046</v>
      </c>
      <c r="E931" s="14">
        <v>5</v>
      </c>
      <c r="F931" s="14" t="s">
        <v>1139</v>
      </c>
      <c r="G931" s="17">
        <v>3.94</v>
      </c>
      <c r="H931" s="17">
        <v>3.4180000000000001</v>
      </c>
      <c r="I931" s="43">
        <v>272.50425926000003</v>
      </c>
      <c r="J931" s="43">
        <v>272.50425926000003</v>
      </c>
      <c r="K931" s="39">
        <f t="shared" si="112"/>
        <v>283.40442963040005</v>
      </c>
      <c r="L931" s="52">
        <f t="shared" si="113"/>
        <v>23.310760000000002</v>
      </c>
      <c r="M931" s="57">
        <f t="shared" si="114"/>
        <v>303.24273970452805</v>
      </c>
      <c r="N931" s="61">
        <f t="shared" si="115"/>
        <v>23.310760000000002</v>
      </c>
      <c r="O931" s="71" t="s">
        <v>2054</v>
      </c>
      <c r="P931" s="67">
        <f t="shared" si="116"/>
        <v>31.308880000000002</v>
      </c>
    </row>
    <row r="932" spans="1:16" ht="18.75">
      <c r="A932" s="13">
        <v>566670</v>
      </c>
      <c r="B932" s="14" t="s">
        <v>1020</v>
      </c>
      <c r="C932" s="15" t="s">
        <v>1047</v>
      </c>
      <c r="D932" s="16" t="s">
        <v>1048</v>
      </c>
      <c r="E932" s="14">
        <v>5</v>
      </c>
      <c r="F932" s="14" t="s">
        <v>1139</v>
      </c>
      <c r="G932" s="17">
        <v>5.0999999999999996</v>
      </c>
      <c r="H932" s="17">
        <v>4.5570000000000004</v>
      </c>
      <c r="I932" s="43">
        <v>341.99076919000004</v>
      </c>
      <c r="J932" s="43">
        <v>341.99076919000004</v>
      </c>
      <c r="K932" s="39">
        <f t="shared" si="112"/>
        <v>355.67039995760007</v>
      </c>
      <c r="L932" s="52">
        <f t="shared" si="113"/>
        <v>31.078740000000003</v>
      </c>
      <c r="M932" s="57">
        <f t="shared" si="114"/>
        <v>380.56732795463211</v>
      </c>
      <c r="N932" s="61">
        <f t="shared" si="115"/>
        <v>31.078740000000003</v>
      </c>
      <c r="O932" s="71" t="s">
        <v>2054</v>
      </c>
      <c r="P932" s="67">
        <f t="shared" si="116"/>
        <v>41.742120000000007</v>
      </c>
    </row>
    <row r="933" spans="1:16" ht="18.75">
      <c r="A933" s="13">
        <v>566720</v>
      </c>
      <c r="B933" s="14" t="s">
        <v>1020</v>
      </c>
      <c r="C933" s="15" t="s">
        <v>1049</v>
      </c>
      <c r="D933" s="16" t="s">
        <v>1050</v>
      </c>
      <c r="E933" s="14">
        <v>5</v>
      </c>
      <c r="F933" s="14" t="s">
        <v>1139</v>
      </c>
      <c r="G933" s="17">
        <v>4.16</v>
      </c>
      <c r="H933" s="17">
        <v>3.56</v>
      </c>
      <c r="I933" s="43">
        <v>299.93170695999999</v>
      </c>
      <c r="J933" s="43">
        <v>299.93170695999999</v>
      </c>
      <c r="K933" s="39">
        <f t="shared" si="112"/>
        <v>311.92897523839997</v>
      </c>
      <c r="L933" s="52">
        <f t="shared" si="113"/>
        <v>24.279200000000003</v>
      </c>
      <c r="M933" s="57">
        <f t="shared" si="114"/>
        <v>333.764003505088</v>
      </c>
      <c r="N933" s="61">
        <f t="shared" si="115"/>
        <v>24.279200000000003</v>
      </c>
      <c r="O933" s="71" t="s">
        <v>2054</v>
      </c>
      <c r="P933" s="67">
        <f t="shared" si="116"/>
        <v>32.6096</v>
      </c>
    </row>
    <row r="934" spans="1:16" ht="18.75">
      <c r="A934" s="13">
        <v>566730</v>
      </c>
      <c r="B934" s="14" t="s">
        <v>1020</v>
      </c>
      <c r="C934" s="15" t="s">
        <v>1051</v>
      </c>
      <c r="D934" s="16" t="s">
        <v>1052</v>
      </c>
      <c r="E934" s="14">
        <v>5</v>
      </c>
      <c r="F934" s="14" t="s">
        <v>1139</v>
      </c>
      <c r="G934" s="17">
        <v>4.8899999999999997</v>
      </c>
      <c r="H934" s="17">
        <v>4.2720000000000002</v>
      </c>
      <c r="I934" s="43">
        <v>335.36884357000008</v>
      </c>
      <c r="J934" s="43">
        <v>335.36884357000008</v>
      </c>
      <c r="K934" s="39">
        <f t="shared" si="112"/>
        <v>348.78359731280011</v>
      </c>
      <c r="L934" s="52">
        <f t="shared" si="113"/>
        <v>29.135040000000004</v>
      </c>
      <c r="M934" s="57">
        <f t="shared" si="114"/>
        <v>373.19844912469614</v>
      </c>
      <c r="N934" s="61">
        <f t="shared" si="115"/>
        <v>29.135040000000004</v>
      </c>
      <c r="O934" s="71" t="s">
        <v>2054</v>
      </c>
      <c r="P934" s="67">
        <f t="shared" si="116"/>
        <v>39.131520000000002</v>
      </c>
    </row>
    <row r="935" spans="1:16" ht="18.75">
      <c r="A935" s="13">
        <v>566750</v>
      </c>
      <c r="B935" s="14" t="s">
        <v>1020</v>
      </c>
      <c r="C935" s="15" t="s">
        <v>1053</v>
      </c>
      <c r="D935" s="16" t="s">
        <v>1054</v>
      </c>
      <c r="E935" s="14">
        <v>5</v>
      </c>
      <c r="F935" s="14" t="s">
        <v>1139</v>
      </c>
      <c r="G935" s="17">
        <v>7.78</v>
      </c>
      <c r="H935" s="17">
        <v>7.12</v>
      </c>
      <c r="I935" s="43">
        <v>581.50560031999999</v>
      </c>
      <c r="J935" s="43">
        <v>581.50560031999999</v>
      </c>
      <c r="K935" s="39">
        <f t="shared" si="112"/>
        <v>604.76582433279998</v>
      </c>
      <c r="L935" s="52">
        <f t="shared" si="113"/>
        <v>48.558400000000006</v>
      </c>
      <c r="M935" s="57">
        <f t="shared" si="114"/>
        <v>647.099432036096</v>
      </c>
      <c r="N935" s="61">
        <f t="shared" si="115"/>
        <v>48.558400000000006</v>
      </c>
      <c r="O935" s="71" t="s">
        <v>2054</v>
      </c>
      <c r="P935" s="67">
        <f t="shared" si="116"/>
        <v>65.219200000000001</v>
      </c>
    </row>
    <row r="936" spans="1:16" ht="18.75">
      <c r="A936" s="13">
        <v>566780</v>
      </c>
      <c r="B936" s="14" t="s">
        <v>1020</v>
      </c>
      <c r="C936" s="15" t="s">
        <v>1055</v>
      </c>
      <c r="D936" s="16" t="s">
        <v>1056</v>
      </c>
      <c r="E936" s="14">
        <v>5</v>
      </c>
      <c r="F936" s="14" t="s">
        <v>1139</v>
      </c>
      <c r="G936" s="17">
        <v>5.17</v>
      </c>
      <c r="H936" s="17">
        <v>4.45</v>
      </c>
      <c r="I936" s="43">
        <v>331.46780818000002</v>
      </c>
      <c r="J936" s="43">
        <v>331.46780818000002</v>
      </c>
      <c r="K936" s="39">
        <f t="shared" si="112"/>
        <v>344.72652050720001</v>
      </c>
      <c r="L936" s="52">
        <f t="shared" si="113"/>
        <v>30.349000000000004</v>
      </c>
      <c r="M936" s="57">
        <f t="shared" si="114"/>
        <v>368.85737694270404</v>
      </c>
      <c r="N936" s="61">
        <f t="shared" si="115"/>
        <v>30.349000000000004</v>
      </c>
      <c r="O936" s="71" t="s">
        <v>2054</v>
      </c>
      <c r="P936" s="67">
        <f t="shared" si="116"/>
        <v>40.762</v>
      </c>
    </row>
    <row r="937" spans="1:16" ht="18.75">
      <c r="A937" s="13">
        <v>566800</v>
      </c>
      <c r="B937" s="14" t="s">
        <v>1020</v>
      </c>
      <c r="C937" s="15" t="s">
        <v>1057</v>
      </c>
      <c r="D937" s="16" t="s">
        <v>1058</v>
      </c>
      <c r="E937" s="14">
        <v>2</v>
      </c>
      <c r="F937" s="14" t="s">
        <v>1139</v>
      </c>
      <c r="G937" s="17">
        <v>7.87</v>
      </c>
      <c r="H937" s="17">
        <v>7.12</v>
      </c>
      <c r="I937" s="43">
        <v>571.63827550999997</v>
      </c>
      <c r="J937" s="43">
        <v>571.63827550999997</v>
      </c>
      <c r="K937" s="39">
        <f t="shared" si="112"/>
        <v>594.50380653039997</v>
      </c>
      <c r="L937" s="52">
        <f t="shared" si="113"/>
        <v>48.558400000000006</v>
      </c>
      <c r="M937" s="57">
        <f t="shared" si="114"/>
        <v>636.11907298752806</v>
      </c>
      <c r="N937" s="61">
        <f t="shared" si="115"/>
        <v>48.558400000000006</v>
      </c>
      <c r="O937" s="71" t="s">
        <v>2054</v>
      </c>
      <c r="P937" s="67">
        <f t="shared" si="116"/>
        <v>65.219200000000001</v>
      </c>
    </row>
    <row r="938" spans="1:16" ht="19.5" thickBot="1">
      <c r="A938" s="13">
        <v>566810</v>
      </c>
      <c r="B938" s="14" t="s">
        <v>1020</v>
      </c>
      <c r="C938" s="15" t="s">
        <v>1059</v>
      </c>
      <c r="D938" s="16" t="s">
        <v>1060</v>
      </c>
      <c r="E938" s="14">
        <v>2</v>
      </c>
      <c r="F938" s="14" t="s">
        <v>1139</v>
      </c>
      <c r="G938" s="17">
        <v>9.68</v>
      </c>
      <c r="H938" s="17">
        <v>8.9</v>
      </c>
      <c r="I938" s="43">
        <v>742.84674186999996</v>
      </c>
      <c r="J938" s="43">
        <v>742.84674186999996</v>
      </c>
      <c r="K938" s="39">
        <f t="shared" si="112"/>
        <v>772.56061154479994</v>
      </c>
      <c r="L938" s="52">
        <f t="shared" si="113"/>
        <v>60.698000000000008</v>
      </c>
      <c r="M938" s="57">
        <f t="shared" si="114"/>
        <v>826.63985435293603</v>
      </c>
      <c r="N938" s="61">
        <f t="shared" si="115"/>
        <v>60.698000000000008</v>
      </c>
      <c r="O938" s="71" t="s">
        <v>2054</v>
      </c>
      <c r="P938" s="67">
        <f t="shared" si="116"/>
        <v>81.524000000000001</v>
      </c>
    </row>
    <row r="939" spans="1:16" ht="21" thickBot="1">
      <c r="A939" s="7" t="s">
        <v>1061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6"/>
      <c r="P939" s="2"/>
    </row>
    <row r="940" spans="1:16" ht="19.5" thickBot="1">
      <c r="A940" s="25">
        <v>567880</v>
      </c>
      <c r="B940" s="26" t="s">
        <v>414</v>
      </c>
      <c r="C940" s="27" t="s">
        <v>1062</v>
      </c>
      <c r="D940" s="26" t="s">
        <v>1063</v>
      </c>
      <c r="E940" s="26">
        <v>100</v>
      </c>
      <c r="F940" s="26" t="s">
        <v>1139</v>
      </c>
      <c r="G940" s="28">
        <v>0.11600000000000001</v>
      </c>
      <c r="H940" s="28">
        <v>0</v>
      </c>
      <c r="I940" s="49">
        <f>J940*1.02</f>
        <v>2.3255999999999997</v>
      </c>
      <c r="J940" s="42">
        <v>2.2799999999999998</v>
      </c>
      <c r="K940" s="39">
        <f t="shared" si="112"/>
        <v>2.4186239999999999</v>
      </c>
      <c r="L940" s="52">
        <f t="shared" si="113"/>
        <v>0</v>
      </c>
      <c r="M940" s="57">
        <f>K940*1.12</f>
        <v>2.7088588800000002</v>
      </c>
      <c r="N940" s="61">
        <f t="shared" si="115"/>
        <v>0</v>
      </c>
      <c r="O940" s="71">
        <v>2.9389035110400004</v>
      </c>
      <c r="P940" s="67">
        <f t="shared" si="116"/>
        <v>0</v>
      </c>
    </row>
    <row r="941" spans="1:16" ht="21" thickBot="1">
      <c r="A941" s="7" t="s">
        <v>1064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6"/>
      <c r="P941" s="2"/>
    </row>
    <row r="942" spans="1:16" ht="18.75">
      <c r="A942" s="8">
        <v>568610</v>
      </c>
      <c r="B942" s="9" t="s">
        <v>426</v>
      </c>
      <c r="C942" s="10" t="s">
        <v>1617</v>
      </c>
      <c r="D942" s="11" t="s">
        <v>1065</v>
      </c>
      <c r="E942" s="9">
        <v>10</v>
      </c>
      <c r="F942" s="9" t="s">
        <v>1139</v>
      </c>
      <c r="G942" s="12">
        <v>6.8000000000000005E-2</v>
      </c>
      <c r="H942" s="12">
        <v>0</v>
      </c>
      <c r="I942" s="45">
        <f>J942*1.02</f>
        <v>5.0053627798320006</v>
      </c>
      <c r="J942" s="40">
        <v>4.9072184116000006</v>
      </c>
      <c r="K942" s="39">
        <f t="shared" si="112"/>
        <v>5.2055772910252811</v>
      </c>
      <c r="L942" s="52">
        <f t="shared" si="113"/>
        <v>0</v>
      </c>
      <c r="M942" s="57">
        <f t="shared" si="114"/>
        <v>5.5699677013970508</v>
      </c>
      <c r="N942" s="61">
        <f t="shared" si="115"/>
        <v>0</v>
      </c>
      <c r="O942" s="71">
        <v>6.0994859642098644</v>
      </c>
      <c r="P942" s="67">
        <f t="shared" si="116"/>
        <v>0</v>
      </c>
    </row>
    <row r="943" spans="1:16" ht="18.75">
      <c r="A943" s="13">
        <v>568611</v>
      </c>
      <c r="B943" s="14" t="s">
        <v>426</v>
      </c>
      <c r="C943" s="15" t="s">
        <v>1618</v>
      </c>
      <c r="D943" s="16" t="s">
        <v>1066</v>
      </c>
      <c r="E943" s="14">
        <v>200</v>
      </c>
      <c r="F943" s="14" t="s">
        <v>1139</v>
      </c>
      <c r="G943" s="17">
        <v>6.8000000000000005E-2</v>
      </c>
      <c r="H943" s="17">
        <v>0</v>
      </c>
      <c r="I943" s="45">
        <f t="shared" ref="I943:I985" si="117">J943*1.02</f>
        <v>4.4003679199199999</v>
      </c>
      <c r="J943" s="43">
        <v>4.3140861959999999</v>
      </c>
      <c r="K943" s="39">
        <f t="shared" si="112"/>
        <v>4.5763826367167999</v>
      </c>
      <c r="L943" s="52">
        <f t="shared" si="113"/>
        <v>0</v>
      </c>
      <c r="M943" s="57">
        <f t="shared" si="114"/>
        <v>4.8967294212869765</v>
      </c>
      <c r="N943" s="61">
        <f t="shared" si="115"/>
        <v>0</v>
      </c>
      <c r="O943" s="71">
        <v>5.3498133119041222</v>
      </c>
      <c r="P943" s="67">
        <f t="shared" si="116"/>
        <v>0</v>
      </c>
    </row>
    <row r="944" spans="1:16" ht="18.75">
      <c r="A944" s="13">
        <v>568612</v>
      </c>
      <c r="B944" s="14" t="s">
        <v>426</v>
      </c>
      <c r="C944" s="15" t="s">
        <v>1619</v>
      </c>
      <c r="D944" s="16" t="s">
        <v>1067</v>
      </c>
      <c r="E944" s="14">
        <v>1</v>
      </c>
      <c r="F944" s="14" t="s">
        <v>1139</v>
      </c>
      <c r="G944" s="17">
        <v>1</v>
      </c>
      <c r="H944" s="12">
        <v>0</v>
      </c>
      <c r="I944" s="45">
        <f t="shared" si="117"/>
        <v>33.860987185199996</v>
      </c>
      <c r="J944" s="40">
        <v>33.197046259999993</v>
      </c>
      <c r="K944" s="39">
        <f t="shared" si="112"/>
        <v>35.215426672607997</v>
      </c>
      <c r="L944" s="52">
        <f t="shared" si="113"/>
        <v>0</v>
      </c>
      <c r="M944" s="57">
        <f t="shared" si="114"/>
        <v>37.680506539690562</v>
      </c>
      <c r="N944" s="61">
        <f t="shared" si="115"/>
        <v>0</v>
      </c>
      <c r="O944" s="71">
        <v>41.232111373897958</v>
      </c>
      <c r="P944" s="67">
        <f t="shared" si="116"/>
        <v>0</v>
      </c>
    </row>
    <row r="945" spans="1:16" ht="18.75">
      <c r="A945" s="13">
        <v>568613</v>
      </c>
      <c r="B945" s="14" t="s">
        <v>426</v>
      </c>
      <c r="C945" s="15" t="s">
        <v>1620</v>
      </c>
      <c r="D945" s="16" t="s">
        <v>1068</v>
      </c>
      <c r="E945" s="14">
        <v>1</v>
      </c>
      <c r="F945" s="14" t="s">
        <v>1139</v>
      </c>
      <c r="G945" s="17">
        <v>1.8</v>
      </c>
      <c r="H945" s="17">
        <v>0</v>
      </c>
      <c r="I945" s="45">
        <f t="shared" si="117"/>
        <v>61.121422490520011</v>
      </c>
      <c r="J945" s="40">
        <v>59.922963226000007</v>
      </c>
      <c r="K945" s="39">
        <f t="shared" si="112"/>
        <v>63.566279390140814</v>
      </c>
      <c r="L945" s="52">
        <f t="shared" si="113"/>
        <v>0</v>
      </c>
      <c r="M945" s="57">
        <f t="shared" si="114"/>
        <v>68.015918947450672</v>
      </c>
      <c r="N945" s="61">
        <f t="shared" si="115"/>
        <v>0</v>
      </c>
      <c r="O945" s="71">
        <v>74.413779555818905</v>
      </c>
      <c r="P945" s="67">
        <f t="shared" si="116"/>
        <v>0</v>
      </c>
    </row>
    <row r="946" spans="1:16" ht="18.75">
      <c r="A946" s="13">
        <v>568614</v>
      </c>
      <c r="B946" s="14" t="s">
        <v>426</v>
      </c>
      <c r="C946" s="15" t="s">
        <v>1621</v>
      </c>
      <c r="D946" s="16" t="s">
        <v>1069</v>
      </c>
      <c r="E946" s="14">
        <v>10</v>
      </c>
      <c r="F946" s="14" t="s">
        <v>1139</v>
      </c>
      <c r="G946" s="17">
        <v>0.01</v>
      </c>
      <c r="H946" s="12">
        <v>0</v>
      </c>
      <c r="I946" s="45">
        <f t="shared" si="117"/>
        <v>1.1703106169999999</v>
      </c>
      <c r="J946" s="40">
        <v>1.14736335</v>
      </c>
      <c r="K946" s="39">
        <f t="shared" si="112"/>
        <v>1.2171230416800001</v>
      </c>
      <c r="L946" s="52">
        <f t="shared" si="113"/>
        <v>0</v>
      </c>
      <c r="M946" s="57">
        <f t="shared" si="114"/>
        <v>1.3023216545976002</v>
      </c>
      <c r="N946" s="61">
        <f t="shared" si="115"/>
        <v>0</v>
      </c>
      <c r="O946" s="71">
        <v>1.4219087560980408</v>
      </c>
      <c r="P946" s="67">
        <f t="shared" si="116"/>
        <v>0</v>
      </c>
    </row>
    <row r="947" spans="1:16" ht="18.75">
      <c r="A947" s="13">
        <v>568620</v>
      </c>
      <c r="B947" s="14" t="s">
        <v>426</v>
      </c>
      <c r="C947" s="15" t="s">
        <v>1622</v>
      </c>
      <c r="D947" s="16" t="s">
        <v>1070</v>
      </c>
      <c r="E947" s="14">
        <v>10</v>
      </c>
      <c r="F947" s="14" t="s">
        <v>1139</v>
      </c>
      <c r="G947" s="17">
        <v>0.45600000000000002</v>
      </c>
      <c r="H947" s="17">
        <v>0</v>
      </c>
      <c r="I947" s="45">
        <f t="shared" si="117"/>
        <v>26.760322568322</v>
      </c>
      <c r="J947" s="40">
        <v>26.235610361100001</v>
      </c>
      <c r="K947" s="39">
        <f t="shared" si="112"/>
        <v>27.830735471054879</v>
      </c>
      <c r="L947" s="52">
        <f t="shared" si="113"/>
        <v>0</v>
      </c>
      <c r="M947" s="57">
        <f t="shared" si="114"/>
        <v>29.778886954028721</v>
      </c>
      <c r="N947" s="61">
        <f t="shared" si="115"/>
        <v>0</v>
      </c>
      <c r="O947" s="71">
        <v>32.575143975301494</v>
      </c>
      <c r="P947" s="67">
        <f t="shared" si="116"/>
        <v>0</v>
      </c>
    </row>
    <row r="948" spans="1:16" ht="18.75">
      <c r="A948" s="13">
        <v>568630</v>
      </c>
      <c r="B948" s="14" t="s">
        <v>426</v>
      </c>
      <c r="C948" s="15" t="s">
        <v>1623</v>
      </c>
      <c r="D948" s="16" t="s">
        <v>1071</v>
      </c>
      <c r="E948" s="14">
        <v>10</v>
      </c>
      <c r="F948" s="14" t="s">
        <v>1139</v>
      </c>
      <c r="G948" s="17">
        <v>0.6</v>
      </c>
      <c r="H948" s="12">
        <v>0</v>
      </c>
      <c r="I948" s="45">
        <f t="shared" si="117"/>
        <v>32.90222414449201</v>
      </c>
      <c r="J948" s="40">
        <v>32.257082494600006</v>
      </c>
      <c r="K948" s="39">
        <f t="shared" si="112"/>
        <v>34.218313110271694</v>
      </c>
      <c r="L948" s="52">
        <f t="shared" si="113"/>
        <v>0</v>
      </c>
      <c r="M948" s="57">
        <f t="shared" si="114"/>
        <v>36.613595027990712</v>
      </c>
      <c r="N948" s="61">
        <f t="shared" si="115"/>
        <v>0</v>
      </c>
      <c r="O948" s="71">
        <v>40.049130594853708</v>
      </c>
      <c r="P948" s="67">
        <f t="shared" si="116"/>
        <v>0</v>
      </c>
    </row>
    <row r="949" spans="1:16" ht="18.75">
      <c r="A949" s="13">
        <v>568660</v>
      </c>
      <c r="B949" s="14" t="s">
        <v>426</v>
      </c>
      <c r="C949" s="15" t="s">
        <v>1624</v>
      </c>
      <c r="D949" s="16" t="s">
        <v>1072</v>
      </c>
      <c r="E949" s="14">
        <v>1</v>
      </c>
      <c r="F949" s="14" t="s">
        <v>1139</v>
      </c>
      <c r="G949" s="17">
        <v>0.37</v>
      </c>
      <c r="H949" s="17">
        <v>0</v>
      </c>
      <c r="I949" s="45">
        <f t="shared" si="117"/>
        <v>35.46230648371801</v>
      </c>
      <c r="J949" s="40">
        <v>34.766967140900007</v>
      </c>
      <c r="K949" s="39">
        <f t="shared" si="112"/>
        <v>36.880798743066734</v>
      </c>
      <c r="L949" s="52">
        <f t="shared" si="113"/>
        <v>0</v>
      </c>
      <c r="M949" s="57">
        <f t="shared" si="114"/>
        <v>39.462454655081409</v>
      </c>
      <c r="N949" s="61">
        <f t="shared" si="115"/>
        <v>0</v>
      </c>
      <c r="O949" s="71">
        <v>43.168125535146892</v>
      </c>
      <c r="P949" s="67">
        <f t="shared" si="116"/>
        <v>0</v>
      </c>
    </row>
    <row r="950" spans="1:16" ht="18.75">
      <c r="A950" s="13">
        <v>568661</v>
      </c>
      <c r="B950" s="14" t="s">
        <v>426</v>
      </c>
      <c r="C950" s="15" t="s">
        <v>1625</v>
      </c>
      <c r="D950" s="16" t="s">
        <v>1073</v>
      </c>
      <c r="E950" s="14">
        <v>1</v>
      </c>
      <c r="F950" s="14" t="s">
        <v>1139</v>
      </c>
      <c r="G950" s="17">
        <v>0.4</v>
      </c>
      <c r="H950" s="12">
        <v>0</v>
      </c>
      <c r="I950" s="45">
        <f t="shared" si="117"/>
        <v>38.297913379632007</v>
      </c>
      <c r="J950" s="40">
        <v>37.546973901600005</v>
      </c>
      <c r="K950" s="39">
        <f t="shared" si="112"/>
        <v>39.829829914817289</v>
      </c>
      <c r="L950" s="52">
        <f t="shared" si="113"/>
        <v>0</v>
      </c>
      <c r="M950" s="57">
        <f t="shared" si="114"/>
        <v>42.617918008854502</v>
      </c>
      <c r="N950" s="61">
        <f t="shared" si="115"/>
        <v>0</v>
      </c>
      <c r="O950" s="71">
        <v>46.618020839510145</v>
      </c>
      <c r="P950" s="67">
        <f t="shared" si="116"/>
        <v>0</v>
      </c>
    </row>
    <row r="951" spans="1:16" ht="18.75">
      <c r="A951" s="13">
        <v>568662</v>
      </c>
      <c r="B951" s="14" t="s">
        <v>426</v>
      </c>
      <c r="C951" s="15" t="s">
        <v>1626</v>
      </c>
      <c r="D951" s="16" t="s">
        <v>1074</v>
      </c>
      <c r="E951" s="14">
        <v>1</v>
      </c>
      <c r="F951" s="14" t="s">
        <v>1139</v>
      </c>
      <c r="G951" s="17">
        <v>0.19</v>
      </c>
      <c r="H951" s="17">
        <v>0</v>
      </c>
      <c r="I951" s="45">
        <f t="shared" si="117"/>
        <v>25.107175228194006</v>
      </c>
      <c r="J951" s="40">
        <v>24.614877674700004</v>
      </c>
      <c r="K951" s="39">
        <f t="shared" si="112"/>
        <v>26.111462237321767</v>
      </c>
      <c r="L951" s="52">
        <f t="shared" si="113"/>
        <v>0</v>
      </c>
      <c r="M951" s="57">
        <f t="shared" si="114"/>
        <v>27.939264593934293</v>
      </c>
      <c r="N951" s="61">
        <f t="shared" si="115"/>
        <v>0</v>
      </c>
      <c r="O951" s="71">
        <v>30.568139264049684</v>
      </c>
      <c r="P951" s="67">
        <f t="shared" si="116"/>
        <v>0</v>
      </c>
    </row>
    <row r="952" spans="1:16" ht="18.75">
      <c r="A952" s="13">
        <v>568665</v>
      </c>
      <c r="B952" s="14" t="s">
        <v>426</v>
      </c>
      <c r="C952" s="15" t="s">
        <v>1627</v>
      </c>
      <c r="D952" s="16" t="s">
        <v>1075</v>
      </c>
      <c r="E952" s="14">
        <v>1</v>
      </c>
      <c r="F952" s="14" t="s">
        <v>1139</v>
      </c>
      <c r="G952" s="17">
        <v>6.4000000000000001E-2</v>
      </c>
      <c r="H952" s="12">
        <v>0</v>
      </c>
      <c r="I952" s="45">
        <f t="shared" si="117"/>
        <v>9.149711320014001</v>
      </c>
      <c r="J952" s="40">
        <v>8.9703052157000016</v>
      </c>
      <c r="K952" s="39">
        <f t="shared" si="112"/>
        <v>9.5156997728145623</v>
      </c>
      <c r="L952" s="52">
        <f t="shared" si="113"/>
        <v>0</v>
      </c>
      <c r="M952" s="57">
        <f t="shared" si="114"/>
        <v>10.181798756911583</v>
      </c>
      <c r="N952" s="61">
        <f t="shared" si="115"/>
        <v>0</v>
      </c>
      <c r="O952" s="71">
        <v>11.132306921352539</v>
      </c>
      <c r="P952" s="67">
        <f t="shared" si="116"/>
        <v>0</v>
      </c>
    </row>
    <row r="953" spans="1:16" ht="18.75">
      <c r="A953" s="13">
        <v>568666</v>
      </c>
      <c r="B953" s="14" t="s">
        <v>426</v>
      </c>
      <c r="C953" s="15" t="s">
        <v>1628</v>
      </c>
      <c r="D953" s="16" t="s">
        <v>1076</v>
      </c>
      <c r="E953" s="14">
        <v>1</v>
      </c>
      <c r="F953" s="14" t="s">
        <v>1139</v>
      </c>
      <c r="G953" s="17">
        <v>0.10199999999999999</v>
      </c>
      <c r="H953" s="17">
        <v>0</v>
      </c>
      <c r="I953" s="45">
        <f t="shared" si="117"/>
        <v>8.5757018269140008</v>
      </c>
      <c r="J953" s="40">
        <v>8.4075508107000001</v>
      </c>
      <c r="K953" s="39">
        <f t="shared" si="112"/>
        <v>8.9187298999905611</v>
      </c>
      <c r="L953" s="52">
        <f t="shared" si="113"/>
        <v>0</v>
      </c>
      <c r="M953" s="57">
        <f t="shared" si="114"/>
        <v>9.5430409929899014</v>
      </c>
      <c r="N953" s="61">
        <f t="shared" si="115"/>
        <v>0</v>
      </c>
      <c r="O953" s="71">
        <v>10.439962910733643</v>
      </c>
      <c r="P953" s="67">
        <f t="shared" si="116"/>
        <v>0</v>
      </c>
    </row>
    <row r="954" spans="1:16" ht="18.75">
      <c r="A954" s="13">
        <v>568667</v>
      </c>
      <c r="B954" s="14" t="s">
        <v>426</v>
      </c>
      <c r="C954" s="15" t="s">
        <v>1629</v>
      </c>
      <c r="D954" s="16" t="s">
        <v>1077</v>
      </c>
      <c r="E954" s="14">
        <v>10</v>
      </c>
      <c r="F954" s="14" t="s">
        <v>1139</v>
      </c>
      <c r="G954" s="17">
        <v>0.46800000000000003</v>
      </c>
      <c r="H954" s="12">
        <v>0</v>
      </c>
      <c r="I954" s="45">
        <f t="shared" si="117"/>
        <v>41.304162709319989</v>
      </c>
      <c r="J954" s="40">
        <v>40.494277165999989</v>
      </c>
      <c r="K954" s="39">
        <f t="shared" si="112"/>
        <v>42.95632921769279</v>
      </c>
      <c r="L954" s="52">
        <f t="shared" si="113"/>
        <v>0</v>
      </c>
      <c r="M954" s="57">
        <f t="shared" si="114"/>
        <v>45.963272262931291</v>
      </c>
      <c r="N954" s="61">
        <f t="shared" si="115"/>
        <v>0</v>
      </c>
      <c r="O954" s="71">
        <v>50.277926822556282</v>
      </c>
      <c r="P954" s="67">
        <f t="shared" si="116"/>
        <v>0</v>
      </c>
    </row>
    <row r="955" spans="1:16" ht="18.75">
      <c r="A955" s="13">
        <v>568668</v>
      </c>
      <c r="B955" s="14" t="s">
        <v>426</v>
      </c>
      <c r="C955" s="15" t="s">
        <v>1630</v>
      </c>
      <c r="D955" s="16" t="s">
        <v>1078</v>
      </c>
      <c r="E955" s="14">
        <v>10</v>
      </c>
      <c r="F955" s="14" t="s">
        <v>1139</v>
      </c>
      <c r="G955" s="17">
        <v>0.58299999999999996</v>
      </c>
      <c r="H955" s="17">
        <v>0</v>
      </c>
      <c r="I955" s="45">
        <f t="shared" si="117"/>
        <v>63.586876857</v>
      </c>
      <c r="J955" s="40">
        <v>62.340075349999999</v>
      </c>
      <c r="K955" s="39">
        <f t="shared" si="112"/>
        <v>66.130351931280003</v>
      </c>
      <c r="L955" s="52">
        <f t="shared" si="113"/>
        <v>0</v>
      </c>
      <c r="M955" s="57">
        <f t="shared" si="114"/>
        <v>70.759476566469601</v>
      </c>
      <c r="N955" s="61">
        <f t="shared" si="115"/>
        <v>0</v>
      </c>
      <c r="O955" s="71">
        <v>77.401496676050527</v>
      </c>
      <c r="P955" s="67">
        <f t="shared" si="116"/>
        <v>0</v>
      </c>
    </row>
    <row r="956" spans="1:16" ht="18.75">
      <c r="A956" s="13">
        <v>568669</v>
      </c>
      <c r="B956" s="14" t="s">
        <v>426</v>
      </c>
      <c r="C956" s="15" t="s">
        <v>1631</v>
      </c>
      <c r="D956" s="16" t="s">
        <v>1079</v>
      </c>
      <c r="E956" s="14">
        <v>10</v>
      </c>
      <c r="F956" s="14" t="s">
        <v>1139</v>
      </c>
      <c r="G956" s="17">
        <v>1E-3</v>
      </c>
      <c r="H956" s="12">
        <v>0</v>
      </c>
      <c r="I956" s="45">
        <f t="shared" si="117"/>
        <v>1.0766857676399999</v>
      </c>
      <c r="J956" s="40">
        <v>1.0555742819999998</v>
      </c>
      <c r="K956" s="39">
        <f t="shared" si="112"/>
        <v>1.1197531983455999</v>
      </c>
      <c r="L956" s="52">
        <f t="shared" si="113"/>
        <v>0</v>
      </c>
      <c r="M956" s="57">
        <f t="shared" si="114"/>
        <v>1.198135922229792</v>
      </c>
      <c r="N956" s="61">
        <f t="shared" si="115"/>
        <v>0</v>
      </c>
      <c r="O956" s="71">
        <v>1.3106648480456142</v>
      </c>
      <c r="P956" s="67">
        <f t="shared" si="116"/>
        <v>0</v>
      </c>
    </row>
    <row r="957" spans="1:16" ht="18.75">
      <c r="A957" s="13">
        <v>568670</v>
      </c>
      <c r="B957" s="14" t="s">
        <v>426</v>
      </c>
      <c r="C957" s="15" t="s">
        <v>1632</v>
      </c>
      <c r="D957" s="16" t="s">
        <v>1080</v>
      </c>
      <c r="E957" s="14">
        <v>10</v>
      </c>
      <c r="F957" s="14" t="s">
        <v>1139</v>
      </c>
      <c r="G957" s="17">
        <v>7.0000000000000001E-3</v>
      </c>
      <c r="H957" s="17">
        <v>0</v>
      </c>
      <c r="I957" s="45">
        <f t="shared" si="117"/>
        <v>2.0441425443600001</v>
      </c>
      <c r="J957" s="40">
        <v>2.0040613180000002</v>
      </c>
      <c r="K957" s="39">
        <f t="shared" si="112"/>
        <v>2.1259082461344003</v>
      </c>
      <c r="L957" s="52">
        <f t="shared" si="113"/>
        <v>0</v>
      </c>
      <c r="M957" s="57">
        <f t="shared" si="114"/>
        <v>2.2747218233638087</v>
      </c>
      <c r="N957" s="61">
        <f t="shared" si="115"/>
        <v>0</v>
      </c>
      <c r="O957" s="71">
        <v>2.4942324793184163</v>
      </c>
      <c r="P957" s="67">
        <f t="shared" si="116"/>
        <v>0</v>
      </c>
    </row>
    <row r="958" spans="1:16" ht="18.75">
      <c r="A958" s="13">
        <v>568671</v>
      </c>
      <c r="B958" s="14" t="s">
        <v>426</v>
      </c>
      <c r="C958" s="15" t="s">
        <v>1633</v>
      </c>
      <c r="D958" s="16" t="s">
        <v>1081</v>
      </c>
      <c r="E958" s="14">
        <v>10</v>
      </c>
      <c r="F958" s="14" t="s">
        <v>1139</v>
      </c>
      <c r="G958" s="17">
        <v>1E-3</v>
      </c>
      <c r="H958" s="12">
        <v>0</v>
      </c>
      <c r="I958" s="45">
        <f t="shared" si="117"/>
        <v>0.65537394551999995</v>
      </c>
      <c r="J958" s="40">
        <v>0.64252347599999993</v>
      </c>
      <c r="K958" s="39">
        <f t="shared" si="112"/>
        <v>0.68158890334079991</v>
      </c>
      <c r="L958" s="52">
        <f t="shared" si="113"/>
        <v>0</v>
      </c>
      <c r="M958" s="57">
        <f t="shared" si="114"/>
        <v>0.72930012657465593</v>
      </c>
      <c r="N958" s="61">
        <f t="shared" si="115"/>
        <v>0</v>
      </c>
      <c r="O958" s="71">
        <v>0.79399145208795952</v>
      </c>
      <c r="P958" s="67">
        <f t="shared" si="116"/>
        <v>0</v>
      </c>
    </row>
    <row r="959" spans="1:16" ht="18.75">
      <c r="A959" s="13">
        <v>568672</v>
      </c>
      <c r="B959" s="14" t="s">
        <v>426</v>
      </c>
      <c r="C959" s="15" t="s">
        <v>1634</v>
      </c>
      <c r="D959" s="16" t="s">
        <v>1082</v>
      </c>
      <c r="E959" s="14">
        <v>10</v>
      </c>
      <c r="F959" s="14" t="s">
        <v>1139</v>
      </c>
      <c r="G959" s="17">
        <v>1E-3</v>
      </c>
      <c r="H959" s="17">
        <v>0</v>
      </c>
      <c r="I959" s="45">
        <f t="shared" si="117"/>
        <v>0.87383192736000015</v>
      </c>
      <c r="J959" s="40">
        <v>0.85669796800000009</v>
      </c>
      <c r="K959" s="39">
        <f t="shared" si="112"/>
        <v>0.90878520445440014</v>
      </c>
      <c r="L959" s="52">
        <f t="shared" si="113"/>
        <v>0</v>
      </c>
      <c r="M959" s="57">
        <f t="shared" si="114"/>
        <v>0.97240016876620816</v>
      </c>
      <c r="N959" s="61">
        <f t="shared" si="115"/>
        <v>0</v>
      </c>
      <c r="O959" s="71">
        <v>1.0629357423739674</v>
      </c>
      <c r="P959" s="67">
        <f t="shared" si="116"/>
        <v>0</v>
      </c>
    </row>
    <row r="960" spans="1:16" ht="18.75">
      <c r="A960" s="13">
        <v>568673</v>
      </c>
      <c r="B960" s="14" t="s">
        <v>426</v>
      </c>
      <c r="C960" s="15" t="s">
        <v>1635</v>
      </c>
      <c r="D960" s="16" t="s">
        <v>1083</v>
      </c>
      <c r="E960" s="14">
        <v>5</v>
      </c>
      <c r="F960" s="14" t="s">
        <v>1139</v>
      </c>
      <c r="G960" s="17">
        <v>1.0349999999999999</v>
      </c>
      <c r="H960" s="12">
        <v>0</v>
      </c>
      <c r="I960" s="45">
        <f t="shared" si="117"/>
        <v>132.68201568467998</v>
      </c>
      <c r="J960" s="40">
        <v>130.08040753399999</v>
      </c>
      <c r="K960" s="39">
        <f t="shared" si="112"/>
        <v>137.98929631206718</v>
      </c>
      <c r="L960" s="52">
        <f t="shared" si="113"/>
        <v>0</v>
      </c>
      <c r="M960" s="57">
        <f t="shared" si="114"/>
        <v>147.6485470539119</v>
      </c>
      <c r="N960" s="61">
        <f t="shared" si="115"/>
        <v>0</v>
      </c>
      <c r="O960" s="71">
        <v>161.51468429266239</v>
      </c>
      <c r="P960" s="67">
        <f t="shared" si="116"/>
        <v>0</v>
      </c>
    </row>
    <row r="961" spans="1:16" ht="18.75">
      <c r="A961" s="13">
        <v>568674</v>
      </c>
      <c r="B961" s="14" t="s">
        <v>426</v>
      </c>
      <c r="C961" s="15" t="s">
        <v>1636</v>
      </c>
      <c r="D961" s="16" t="s">
        <v>1084</v>
      </c>
      <c r="E961" s="14">
        <v>1</v>
      </c>
      <c r="F961" s="14" t="s">
        <v>1139</v>
      </c>
      <c r="G961" s="17">
        <v>1.589</v>
      </c>
      <c r="H961" s="17">
        <v>0</v>
      </c>
      <c r="I961" s="45">
        <f t="shared" si="117"/>
        <v>207.44145789863998</v>
      </c>
      <c r="J961" s="40">
        <v>203.37397833199998</v>
      </c>
      <c r="K961" s="39">
        <f t="shared" si="112"/>
        <v>215.73911621458558</v>
      </c>
      <c r="L961" s="52">
        <f t="shared" si="113"/>
        <v>0</v>
      </c>
      <c r="M961" s="57">
        <f t="shared" si="114"/>
        <v>230.84085434960659</v>
      </c>
      <c r="N961" s="61">
        <f t="shared" si="115"/>
        <v>0</v>
      </c>
      <c r="O961" s="71">
        <v>252.52780564344664</v>
      </c>
      <c r="P961" s="67">
        <f t="shared" si="116"/>
        <v>0</v>
      </c>
    </row>
    <row r="962" spans="1:16" ht="18.75">
      <c r="A962" s="13">
        <v>568675</v>
      </c>
      <c r="B962" s="14" t="s">
        <v>426</v>
      </c>
      <c r="C962" s="15" t="s">
        <v>1637</v>
      </c>
      <c r="D962" s="16" t="s">
        <v>1085</v>
      </c>
      <c r="E962" s="14">
        <v>10</v>
      </c>
      <c r="F962" s="14" t="s">
        <v>1139</v>
      </c>
      <c r="G962" s="17">
        <v>8.0000000000000002E-3</v>
      </c>
      <c r="H962" s="12">
        <v>0</v>
      </c>
      <c r="I962" s="45">
        <f t="shared" si="117"/>
        <v>6.1480317746400015</v>
      </c>
      <c r="J962" s="40">
        <v>6.0274821320000012</v>
      </c>
      <c r="K962" s="39">
        <f t="shared" si="112"/>
        <v>6.3939530456256017</v>
      </c>
      <c r="L962" s="52">
        <f t="shared" si="113"/>
        <v>0</v>
      </c>
      <c r="M962" s="57">
        <f t="shared" si="114"/>
        <v>6.8415297588193944</v>
      </c>
      <c r="N962" s="61">
        <f t="shared" si="115"/>
        <v>0</v>
      </c>
      <c r="O962" s="71">
        <v>7.4888129006872797</v>
      </c>
      <c r="P962" s="67">
        <f t="shared" si="116"/>
        <v>0</v>
      </c>
    </row>
    <row r="963" spans="1:16" ht="18.75">
      <c r="A963" s="13">
        <v>568676</v>
      </c>
      <c r="B963" s="14" t="s">
        <v>426</v>
      </c>
      <c r="C963" s="15" t="s">
        <v>1638</v>
      </c>
      <c r="D963" s="16" t="s">
        <v>1086</v>
      </c>
      <c r="E963" s="14">
        <v>10</v>
      </c>
      <c r="F963" s="14" t="s">
        <v>1139</v>
      </c>
      <c r="G963" s="17">
        <v>8.9999999999999993E-3</v>
      </c>
      <c r="H963" s="17">
        <v>0</v>
      </c>
      <c r="I963" s="45">
        <f t="shared" si="117"/>
        <v>3.9010353900000005</v>
      </c>
      <c r="J963" s="40">
        <v>3.8245445000000005</v>
      </c>
      <c r="K963" s="39">
        <f t="shared" si="112"/>
        <v>4.0570768056000004</v>
      </c>
      <c r="L963" s="52">
        <f t="shared" si="113"/>
        <v>0</v>
      </c>
      <c r="M963" s="57">
        <f t="shared" si="114"/>
        <v>4.3410721819920006</v>
      </c>
      <c r="N963" s="61">
        <f t="shared" si="115"/>
        <v>0</v>
      </c>
      <c r="O963" s="71">
        <v>4.7471416495845746</v>
      </c>
      <c r="P963" s="67">
        <f t="shared" si="116"/>
        <v>0</v>
      </c>
    </row>
    <row r="964" spans="1:16" ht="18.75">
      <c r="A964" s="13">
        <v>568677</v>
      </c>
      <c r="B964" s="14" t="s">
        <v>426</v>
      </c>
      <c r="C964" s="15" t="s">
        <v>1639</v>
      </c>
      <c r="D964" s="16" t="s">
        <v>1087</v>
      </c>
      <c r="E964" s="14">
        <v>10</v>
      </c>
      <c r="F964" s="14" t="s">
        <v>1139</v>
      </c>
      <c r="G964" s="17">
        <v>1.2999999999999999E-2</v>
      </c>
      <c r="H964" s="12">
        <v>0</v>
      </c>
      <c r="I964" s="45">
        <f t="shared" si="117"/>
        <v>5.0245335823200019</v>
      </c>
      <c r="J964" s="40">
        <v>4.9260133160000015</v>
      </c>
      <c r="K964" s="39">
        <f t="shared" si="112"/>
        <v>5.225514925612802</v>
      </c>
      <c r="L964" s="52">
        <f t="shared" si="113"/>
        <v>0</v>
      </c>
      <c r="M964" s="57">
        <f t="shared" si="114"/>
        <v>5.5913009704056984</v>
      </c>
      <c r="N964" s="61">
        <f t="shared" si="115"/>
        <v>0</v>
      </c>
      <c r="O964" s="71">
        <v>6.1105177805190642</v>
      </c>
      <c r="P964" s="67">
        <f t="shared" si="116"/>
        <v>0</v>
      </c>
    </row>
    <row r="965" spans="1:16" ht="18.75">
      <c r="A965" s="13">
        <v>568678</v>
      </c>
      <c r="B965" s="14" t="s">
        <v>426</v>
      </c>
      <c r="C965" s="15" t="s">
        <v>1640</v>
      </c>
      <c r="D965" s="16" t="s">
        <v>1088</v>
      </c>
      <c r="E965" s="14">
        <v>10</v>
      </c>
      <c r="F965" s="14" t="s">
        <v>1139</v>
      </c>
      <c r="G965" s="17">
        <v>0.03</v>
      </c>
      <c r="H965" s="17">
        <v>0</v>
      </c>
      <c r="I965" s="45">
        <f t="shared" si="117"/>
        <v>6.5069270305199991</v>
      </c>
      <c r="J965" s="40">
        <v>6.3793402259999992</v>
      </c>
      <c r="K965" s="39">
        <f t="shared" si="112"/>
        <v>6.7672041117407993</v>
      </c>
      <c r="L965" s="52">
        <f t="shared" si="113"/>
        <v>0</v>
      </c>
      <c r="M965" s="57">
        <f t="shared" si="114"/>
        <v>7.240908399562656</v>
      </c>
      <c r="N965" s="61">
        <f t="shared" si="115"/>
        <v>0</v>
      </c>
      <c r="O965" s="71">
        <v>7.9224995404227139</v>
      </c>
      <c r="P965" s="67">
        <f t="shared" si="116"/>
        <v>0</v>
      </c>
    </row>
    <row r="966" spans="1:16" ht="18.75">
      <c r="A966" s="13">
        <v>568679</v>
      </c>
      <c r="B966" s="14" t="s">
        <v>426</v>
      </c>
      <c r="C966" s="15" t="s">
        <v>1641</v>
      </c>
      <c r="D966" s="16" t="s">
        <v>1089</v>
      </c>
      <c r="E966" s="14">
        <v>10</v>
      </c>
      <c r="F966" s="14" t="s">
        <v>1139</v>
      </c>
      <c r="G966" s="17">
        <v>4.7E-2</v>
      </c>
      <c r="H966" s="12">
        <v>0</v>
      </c>
      <c r="I966" s="45">
        <f t="shared" si="117"/>
        <v>8.3638198761600009</v>
      </c>
      <c r="J966" s="40">
        <v>8.1998234080000003</v>
      </c>
      <c r="K966" s="39">
        <f t="shared" si="112"/>
        <v>8.6983726712064016</v>
      </c>
      <c r="L966" s="52">
        <f t="shared" si="113"/>
        <v>0</v>
      </c>
      <c r="M966" s="57">
        <f t="shared" si="114"/>
        <v>9.3072587581908497</v>
      </c>
      <c r="N966" s="61">
        <f t="shared" si="115"/>
        <v>0</v>
      </c>
      <c r="O966" s="71">
        <v>10.184445736010439</v>
      </c>
      <c r="P966" s="67">
        <f t="shared" si="116"/>
        <v>0</v>
      </c>
    </row>
    <row r="967" spans="1:16" ht="18.75">
      <c r="A967" s="13">
        <v>568680</v>
      </c>
      <c r="B967" s="14" t="s">
        <v>426</v>
      </c>
      <c r="C967" s="15" t="s">
        <v>1642</v>
      </c>
      <c r="D967" s="16" t="s">
        <v>1090</v>
      </c>
      <c r="E967" s="14">
        <v>10</v>
      </c>
      <c r="F967" s="14" t="s">
        <v>1139</v>
      </c>
      <c r="G967" s="17">
        <v>5.7000000000000002E-2</v>
      </c>
      <c r="H967" s="17">
        <v>0</v>
      </c>
      <c r="I967" s="45">
        <f t="shared" si="117"/>
        <v>10.01785888152</v>
      </c>
      <c r="J967" s="40">
        <v>9.821430276000001</v>
      </c>
      <c r="K967" s="39">
        <f t="shared" si="112"/>
        <v>10.418573236780801</v>
      </c>
      <c r="L967" s="52">
        <f t="shared" si="113"/>
        <v>0</v>
      </c>
      <c r="M967" s="57">
        <f t="shared" si="114"/>
        <v>11.147873363355458</v>
      </c>
      <c r="N967" s="61">
        <f t="shared" si="115"/>
        <v>0</v>
      </c>
      <c r="O967" s="71">
        <v>12.192131524786589</v>
      </c>
      <c r="P967" s="67">
        <f t="shared" si="116"/>
        <v>0</v>
      </c>
    </row>
    <row r="968" spans="1:16" ht="18.75">
      <c r="A968" s="13">
        <v>568700</v>
      </c>
      <c r="B968" s="14" t="s">
        <v>414</v>
      </c>
      <c r="C968" s="15" t="s">
        <v>1643</v>
      </c>
      <c r="D968" s="16" t="s">
        <v>1091</v>
      </c>
      <c r="E968" s="14">
        <v>3</v>
      </c>
      <c r="F968" s="14" t="s">
        <v>1139</v>
      </c>
      <c r="G968" s="17">
        <v>0.67</v>
      </c>
      <c r="H968" s="12">
        <v>0</v>
      </c>
      <c r="I968" s="45">
        <f t="shared" si="117"/>
        <v>12.065679544962002</v>
      </c>
      <c r="J968" s="40">
        <v>11.829097593100002</v>
      </c>
      <c r="K968" s="39">
        <f t="shared" si="112"/>
        <v>12.548306726760483</v>
      </c>
      <c r="L968" s="52">
        <f t="shared" si="113"/>
        <v>0</v>
      </c>
      <c r="M968" s="57">
        <f>K968*1.12</f>
        <v>14.054103533971743</v>
      </c>
      <c r="N968" s="61">
        <f t="shared" si="115"/>
        <v>0</v>
      </c>
      <c r="O968" s="71">
        <v>15.261063172407296</v>
      </c>
      <c r="P968" s="67">
        <f t="shared" si="116"/>
        <v>0</v>
      </c>
    </row>
    <row r="969" spans="1:16" ht="18.75">
      <c r="A969" s="13">
        <v>568710</v>
      </c>
      <c r="B969" s="14" t="s">
        <v>426</v>
      </c>
      <c r="C969" s="15" t="s">
        <v>1644</v>
      </c>
      <c r="D969" s="16" t="s">
        <v>1092</v>
      </c>
      <c r="E969" s="14">
        <v>20</v>
      </c>
      <c r="F969" s="14" t="s">
        <v>1139</v>
      </c>
      <c r="G969" s="17">
        <v>3.0000000000000001E-3</v>
      </c>
      <c r="H969" s="17">
        <v>0</v>
      </c>
      <c r="I969" s="45">
        <f t="shared" si="117"/>
        <v>1.9193094118800003</v>
      </c>
      <c r="J969" s="40">
        <v>1.8816758940000002</v>
      </c>
      <c r="K969" s="39">
        <f t="shared" si="112"/>
        <v>1.9960817883552004</v>
      </c>
      <c r="L969" s="52">
        <f t="shared" si="113"/>
        <v>0</v>
      </c>
      <c r="M969" s="57">
        <f t="shared" si="114"/>
        <v>2.1358075135400645</v>
      </c>
      <c r="N969" s="61">
        <f t="shared" si="115"/>
        <v>0</v>
      </c>
      <c r="O969" s="71">
        <v>2.3364025552117473</v>
      </c>
      <c r="P969" s="67">
        <f t="shared" si="116"/>
        <v>0</v>
      </c>
    </row>
    <row r="970" spans="1:16" ht="18.75">
      <c r="A970" s="13">
        <v>568711</v>
      </c>
      <c r="B970" s="14" t="s">
        <v>426</v>
      </c>
      <c r="C970" s="15" t="s">
        <v>1645</v>
      </c>
      <c r="D970" s="16" t="s">
        <v>1093</v>
      </c>
      <c r="E970" s="14">
        <v>20</v>
      </c>
      <c r="F970" s="14" t="s">
        <v>1139</v>
      </c>
      <c r="G970" s="17">
        <v>6.0000000000000001E-3</v>
      </c>
      <c r="H970" s="12">
        <v>0</v>
      </c>
      <c r="I970" s="45">
        <f t="shared" si="117"/>
        <v>3.4173070016399998</v>
      </c>
      <c r="J970" s="40">
        <v>3.3503009819999998</v>
      </c>
      <c r="K970" s="39">
        <f t="shared" si="112"/>
        <v>3.5539992817055999</v>
      </c>
      <c r="L970" s="52">
        <f t="shared" si="113"/>
        <v>0</v>
      </c>
      <c r="M970" s="57">
        <f t="shared" si="114"/>
        <v>3.8027792314249922</v>
      </c>
      <c r="N970" s="61">
        <f t="shared" si="115"/>
        <v>0</v>
      </c>
      <c r="O970" s="71">
        <v>4.1605264024294248</v>
      </c>
      <c r="P970" s="67">
        <f t="shared" si="116"/>
        <v>0</v>
      </c>
    </row>
    <row r="971" spans="1:16" ht="18.75">
      <c r="A971" s="13">
        <v>568712</v>
      </c>
      <c r="B971" s="14" t="s">
        <v>426</v>
      </c>
      <c r="C971" s="15" t="s">
        <v>1646</v>
      </c>
      <c r="D971" s="16" t="s">
        <v>1094</v>
      </c>
      <c r="E971" s="14">
        <v>20</v>
      </c>
      <c r="F971" s="14" t="s">
        <v>1139</v>
      </c>
      <c r="G971" s="17">
        <v>1.72E-2</v>
      </c>
      <c r="H971" s="17">
        <v>0</v>
      </c>
      <c r="I971" s="45">
        <f t="shared" si="117"/>
        <v>4.7124507511200004</v>
      </c>
      <c r="J971" s="40">
        <v>4.6200497560000002</v>
      </c>
      <c r="K971" s="39">
        <f t="shared" si="112"/>
        <v>4.9009487811648009</v>
      </c>
      <c r="L971" s="52">
        <f t="shared" si="113"/>
        <v>0</v>
      </c>
      <c r="M971" s="57">
        <f t="shared" si="114"/>
        <v>5.2440151958463375</v>
      </c>
      <c r="N971" s="61">
        <f t="shared" si="115"/>
        <v>0</v>
      </c>
      <c r="O971" s="71">
        <v>5.7353566196310712</v>
      </c>
      <c r="P971" s="67">
        <f t="shared" si="116"/>
        <v>0</v>
      </c>
    </row>
    <row r="972" spans="1:16" ht="18.75">
      <c r="A972" s="13">
        <v>568713</v>
      </c>
      <c r="B972" s="14" t="s">
        <v>426</v>
      </c>
      <c r="C972" s="15" t="s">
        <v>1647</v>
      </c>
      <c r="D972" s="16" t="s">
        <v>1095</v>
      </c>
      <c r="E972" s="14">
        <v>20</v>
      </c>
      <c r="F972" s="14" t="s">
        <v>1139</v>
      </c>
      <c r="G972" s="17">
        <v>2.5999999999999999E-2</v>
      </c>
      <c r="H972" s="12">
        <v>0</v>
      </c>
      <c r="I972" s="45">
        <f t="shared" si="117"/>
        <v>6.9594471357600005</v>
      </c>
      <c r="J972" s="40">
        <v>6.8229873880000005</v>
      </c>
      <c r="K972" s="39">
        <f t="shared" si="112"/>
        <v>7.2378250211904005</v>
      </c>
      <c r="L972" s="52">
        <f t="shared" si="113"/>
        <v>0</v>
      </c>
      <c r="M972" s="57">
        <f t="shared" si="114"/>
        <v>7.7444727726737286</v>
      </c>
      <c r="N972" s="61">
        <f t="shared" si="115"/>
        <v>0</v>
      </c>
      <c r="O972" s="71">
        <v>8.4650379879885254</v>
      </c>
      <c r="P972" s="67">
        <f t="shared" si="116"/>
        <v>0</v>
      </c>
    </row>
    <row r="973" spans="1:16" ht="18.75">
      <c r="A973" s="13">
        <v>568714</v>
      </c>
      <c r="B973" s="14" t="s">
        <v>426</v>
      </c>
      <c r="C973" s="15" t="s">
        <v>1648</v>
      </c>
      <c r="D973" s="16" t="s">
        <v>1096</v>
      </c>
      <c r="E973" s="14">
        <v>20</v>
      </c>
      <c r="F973" s="14" t="s">
        <v>1139</v>
      </c>
      <c r="G973" s="17">
        <v>2.9700000000000001E-2</v>
      </c>
      <c r="H973" s="17">
        <v>0</v>
      </c>
      <c r="I973" s="45">
        <f t="shared" si="117"/>
        <v>8.0205287618399996</v>
      </c>
      <c r="J973" s="40">
        <v>7.8632634919999989</v>
      </c>
      <c r="K973" s="39">
        <f t="shared" si="112"/>
        <v>8.3413499123135999</v>
      </c>
      <c r="L973" s="52">
        <f t="shared" si="113"/>
        <v>0</v>
      </c>
      <c r="M973" s="57">
        <f t="shared" si="114"/>
        <v>8.9252444061755529</v>
      </c>
      <c r="N973" s="61">
        <f t="shared" si="115"/>
        <v>0</v>
      </c>
      <c r="O973" s="71">
        <v>9.7587646586931172</v>
      </c>
      <c r="P973" s="67">
        <f t="shared" si="116"/>
        <v>0</v>
      </c>
    </row>
    <row r="974" spans="1:16" ht="18.75">
      <c r="A974" s="13">
        <v>568715</v>
      </c>
      <c r="B974" s="14" t="s">
        <v>426</v>
      </c>
      <c r="C974" s="15" t="s">
        <v>1649</v>
      </c>
      <c r="D974" s="16" t="s">
        <v>1097</v>
      </c>
      <c r="E974" s="14">
        <v>20</v>
      </c>
      <c r="F974" s="14" t="s">
        <v>1139</v>
      </c>
      <c r="G974" s="17">
        <v>4.65E-2</v>
      </c>
      <c r="H974" s="12">
        <v>0</v>
      </c>
      <c r="I974" s="45">
        <f t="shared" si="117"/>
        <v>12.84220850388</v>
      </c>
      <c r="J974" s="40">
        <v>12.590400494000001</v>
      </c>
      <c r="K974" s="39">
        <f t="shared" si="112"/>
        <v>13.3558968440352</v>
      </c>
      <c r="L974" s="52">
        <f t="shared" si="113"/>
        <v>0</v>
      </c>
      <c r="M974" s="57">
        <f t="shared" si="114"/>
        <v>14.290809623117665</v>
      </c>
      <c r="N974" s="61">
        <f t="shared" si="115"/>
        <v>0</v>
      </c>
      <c r="O974" s="71">
        <v>15.637449130920192</v>
      </c>
      <c r="P974" s="67">
        <f t="shared" si="116"/>
        <v>0</v>
      </c>
    </row>
    <row r="975" spans="1:16" ht="18.75">
      <c r="A975" s="13">
        <v>568716</v>
      </c>
      <c r="B975" s="14" t="s">
        <v>426</v>
      </c>
      <c r="C975" s="15" t="s">
        <v>1650</v>
      </c>
      <c r="D975" s="16" t="s">
        <v>1098</v>
      </c>
      <c r="E975" s="14">
        <v>10</v>
      </c>
      <c r="F975" s="14" t="s">
        <v>1139</v>
      </c>
      <c r="G975" s="17">
        <v>3.4000000000000002E-2</v>
      </c>
      <c r="H975" s="17">
        <v>0</v>
      </c>
      <c r="I975" s="45">
        <f t="shared" si="117"/>
        <v>5.04013772388</v>
      </c>
      <c r="J975" s="40">
        <v>4.9413114939999998</v>
      </c>
      <c r="K975" s="39">
        <f t="shared" si="112"/>
        <v>5.2417432328352005</v>
      </c>
      <c r="L975" s="52">
        <f t="shared" si="113"/>
        <v>0</v>
      </c>
      <c r="M975" s="57">
        <f t="shared" si="114"/>
        <v>5.608665259133665</v>
      </c>
      <c r="N975" s="61">
        <f t="shared" si="115"/>
        <v>0</v>
      </c>
      <c r="O975" s="71">
        <v>6.1286215208039394</v>
      </c>
      <c r="P975" s="67">
        <f t="shared" si="116"/>
        <v>0</v>
      </c>
    </row>
    <row r="976" spans="1:16" ht="18.75">
      <c r="A976" s="13">
        <v>568717</v>
      </c>
      <c r="B976" s="14" t="s">
        <v>426</v>
      </c>
      <c r="C976" s="15" t="s">
        <v>1651</v>
      </c>
      <c r="D976" s="16" t="s">
        <v>1099</v>
      </c>
      <c r="E976" s="14">
        <v>10</v>
      </c>
      <c r="F976" s="14" t="s">
        <v>1139</v>
      </c>
      <c r="G976" s="17">
        <v>0.04</v>
      </c>
      <c r="H976" s="12">
        <v>0</v>
      </c>
      <c r="I976" s="45">
        <f t="shared" si="117"/>
        <v>5.6018868200399998</v>
      </c>
      <c r="J976" s="40">
        <v>5.4920459020000001</v>
      </c>
      <c r="K976" s="39">
        <f t="shared" si="112"/>
        <v>5.8259622928416004</v>
      </c>
      <c r="L976" s="52">
        <f t="shared" si="113"/>
        <v>0</v>
      </c>
      <c r="M976" s="57">
        <f t="shared" si="114"/>
        <v>6.2337796533405125</v>
      </c>
      <c r="N976" s="61">
        <f t="shared" si="115"/>
        <v>0</v>
      </c>
      <c r="O976" s="71">
        <v>6.8168954088034486</v>
      </c>
      <c r="P976" s="67">
        <f t="shared" si="116"/>
        <v>0</v>
      </c>
    </row>
    <row r="977" spans="1:16" ht="18.75">
      <c r="A977" s="13">
        <v>568718</v>
      </c>
      <c r="B977" s="14" t="s">
        <v>426</v>
      </c>
      <c r="C977" s="15" t="s">
        <v>1652</v>
      </c>
      <c r="D977" s="16" t="s">
        <v>1100</v>
      </c>
      <c r="E977" s="14">
        <v>10</v>
      </c>
      <c r="F977" s="14" t="s">
        <v>1139</v>
      </c>
      <c r="G977" s="17">
        <v>4.8000000000000001E-2</v>
      </c>
      <c r="H977" s="17">
        <v>0</v>
      </c>
      <c r="I977" s="45">
        <f t="shared" si="117"/>
        <v>6.3196773317999986</v>
      </c>
      <c r="J977" s="40">
        <v>6.1957620899999988</v>
      </c>
      <c r="K977" s="39">
        <f t="shared" si="112"/>
        <v>6.572464425071999</v>
      </c>
      <c r="L977" s="52">
        <f t="shared" si="113"/>
        <v>0</v>
      </c>
      <c r="M977" s="57">
        <f t="shared" si="114"/>
        <v>7.0325369348270392</v>
      </c>
      <c r="N977" s="61">
        <f t="shared" si="115"/>
        <v>0</v>
      </c>
      <c r="O977" s="71">
        <v>7.6862334433922248</v>
      </c>
      <c r="P977" s="67">
        <f t="shared" si="116"/>
        <v>0</v>
      </c>
    </row>
    <row r="978" spans="1:16" ht="18.75">
      <c r="A978" s="13">
        <v>568719</v>
      </c>
      <c r="B978" s="14" t="s">
        <v>426</v>
      </c>
      <c r="C978" s="15" t="s">
        <v>1653</v>
      </c>
      <c r="D978" s="16" t="s">
        <v>1101</v>
      </c>
      <c r="E978" s="14">
        <v>10</v>
      </c>
      <c r="F978" s="14" t="s">
        <v>1139</v>
      </c>
      <c r="G978" s="17">
        <v>6.7000000000000004E-2</v>
      </c>
      <c r="H978" s="12">
        <v>0</v>
      </c>
      <c r="I978" s="45">
        <f t="shared" si="117"/>
        <v>8.4574447255199985</v>
      </c>
      <c r="J978" s="40">
        <v>8.2916124759999992</v>
      </c>
      <c r="K978" s="39">
        <f t="shared" si="112"/>
        <v>8.7957425145407981</v>
      </c>
      <c r="L978" s="52">
        <f t="shared" si="113"/>
        <v>0</v>
      </c>
      <c r="M978" s="57">
        <f t="shared" si="114"/>
        <v>9.4114444905586545</v>
      </c>
      <c r="N978" s="61">
        <f t="shared" si="115"/>
        <v>0</v>
      </c>
      <c r="O978" s="71">
        <v>10.290037265866296</v>
      </c>
      <c r="P978" s="67">
        <f t="shared" si="116"/>
        <v>0</v>
      </c>
    </row>
    <row r="979" spans="1:16" ht="18.75">
      <c r="A979" s="13">
        <v>568720</v>
      </c>
      <c r="B979" s="14" t="s">
        <v>426</v>
      </c>
      <c r="C979" s="15" t="s">
        <v>1654</v>
      </c>
      <c r="D979" s="16" t="s">
        <v>1102</v>
      </c>
      <c r="E979" s="14">
        <v>10</v>
      </c>
      <c r="F979" s="14" t="s">
        <v>1139</v>
      </c>
      <c r="G979" s="17">
        <v>8.2000000000000003E-2</v>
      </c>
      <c r="H979" s="17">
        <v>0</v>
      </c>
      <c r="I979" s="45">
        <f t="shared" si="117"/>
        <v>9.4717139269199997</v>
      </c>
      <c r="J979" s="40">
        <v>9.285994045999999</v>
      </c>
      <c r="K979" s="39">
        <f t="shared" si="112"/>
        <v>9.8505824839967993</v>
      </c>
      <c r="L979" s="52">
        <f t="shared" si="113"/>
        <v>0</v>
      </c>
      <c r="M979" s="57">
        <f t="shared" si="114"/>
        <v>10.540123257876576</v>
      </c>
      <c r="N979" s="61">
        <f t="shared" si="115"/>
        <v>0</v>
      </c>
      <c r="O979" s="71">
        <v>11.529458860021895</v>
      </c>
      <c r="P979" s="67">
        <f t="shared" si="116"/>
        <v>0</v>
      </c>
    </row>
    <row r="980" spans="1:16" ht="18.75">
      <c r="A980" s="13">
        <v>568721</v>
      </c>
      <c r="B980" s="14" t="s">
        <v>426</v>
      </c>
      <c r="C980" s="15" t="s">
        <v>1655</v>
      </c>
      <c r="D980" s="16" t="s">
        <v>1103</v>
      </c>
      <c r="E980" s="14">
        <v>10</v>
      </c>
      <c r="F980" s="14" t="s">
        <v>1139</v>
      </c>
      <c r="G980" s="17">
        <v>0.10100000000000001</v>
      </c>
      <c r="H980" s="12">
        <v>0</v>
      </c>
      <c r="I980" s="45">
        <f t="shared" si="117"/>
        <v>11.266190206319999</v>
      </c>
      <c r="J980" s="40">
        <v>11.045284515999999</v>
      </c>
      <c r="K980" s="39">
        <f t="shared" si="112"/>
        <v>11.7168378145728</v>
      </c>
      <c r="L980" s="52">
        <f t="shared" si="113"/>
        <v>0</v>
      </c>
      <c r="M980" s="57">
        <f t="shared" si="114"/>
        <v>12.537016461592897</v>
      </c>
      <c r="N980" s="61">
        <f t="shared" si="115"/>
        <v>0</v>
      </c>
      <c r="O980" s="71">
        <v>13.707979536870644</v>
      </c>
      <c r="P980" s="67">
        <f t="shared" si="116"/>
        <v>0</v>
      </c>
    </row>
    <row r="981" spans="1:16" ht="18.75">
      <c r="A981" s="13">
        <v>568722</v>
      </c>
      <c r="B981" s="14" t="s">
        <v>426</v>
      </c>
      <c r="C981" s="15" t="s">
        <v>1656</v>
      </c>
      <c r="D981" s="16" t="s">
        <v>1104</v>
      </c>
      <c r="E981" s="14">
        <v>10</v>
      </c>
      <c r="F981" s="14" t="s">
        <v>1139</v>
      </c>
      <c r="G981" s="17">
        <v>0.123</v>
      </c>
      <c r="H981" s="17">
        <v>0</v>
      </c>
      <c r="I981" s="45">
        <f t="shared" si="117"/>
        <v>13.32593689224</v>
      </c>
      <c r="J981" s="40">
        <v>13.064644011999999</v>
      </c>
      <c r="K981" s="39">
        <f t="shared" si="112"/>
        <v>13.8589743679296</v>
      </c>
      <c r="L981" s="52">
        <f t="shared" si="113"/>
        <v>0</v>
      </c>
      <c r="M981" s="57">
        <f t="shared" si="114"/>
        <v>14.829102573684672</v>
      </c>
      <c r="N981" s="61">
        <f t="shared" si="115"/>
        <v>0</v>
      </c>
      <c r="O981" s="71">
        <v>16.222148182349105</v>
      </c>
      <c r="P981" s="67">
        <f t="shared" si="116"/>
        <v>0</v>
      </c>
    </row>
    <row r="982" spans="1:16" ht="18.75">
      <c r="A982" s="13">
        <v>568730</v>
      </c>
      <c r="B982" s="14" t="s">
        <v>414</v>
      </c>
      <c r="C982" s="15" t="s">
        <v>1657</v>
      </c>
      <c r="D982" s="16" t="s">
        <v>1105</v>
      </c>
      <c r="E982" s="14">
        <v>3</v>
      </c>
      <c r="F982" s="14" t="s">
        <v>1139</v>
      </c>
      <c r="G982" s="17">
        <v>0.67</v>
      </c>
      <c r="H982" s="12">
        <v>0</v>
      </c>
      <c r="I982" s="45">
        <f t="shared" si="117"/>
        <v>12.777451316406001</v>
      </c>
      <c r="J982" s="40">
        <v>12.526913055300001</v>
      </c>
      <c r="K982" s="39">
        <f t="shared" si="112"/>
        <v>13.288549369062242</v>
      </c>
      <c r="L982" s="52">
        <f t="shared" si="113"/>
        <v>0</v>
      </c>
      <c r="M982" s="57">
        <f>K982*1.12</f>
        <v>14.883175293349712</v>
      </c>
      <c r="N982" s="61">
        <f t="shared" si="115"/>
        <v>0</v>
      </c>
      <c r="O982" s="71">
        <v>16.156088194372636</v>
      </c>
      <c r="P982" s="67">
        <f t="shared" si="116"/>
        <v>0</v>
      </c>
    </row>
    <row r="983" spans="1:16" ht="18.75">
      <c r="A983" s="13">
        <v>568800</v>
      </c>
      <c r="B983" s="14" t="s">
        <v>414</v>
      </c>
      <c r="C983" s="15" t="s">
        <v>1106</v>
      </c>
      <c r="D983" s="16" t="s">
        <v>1107</v>
      </c>
      <c r="E983" s="14">
        <v>1</v>
      </c>
      <c r="F983" s="14" t="s">
        <v>1139</v>
      </c>
      <c r="G983" s="17">
        <v>0.55000000000000004</v>
      </c>
      <c r="H983" s="17">
        <v>0</v>
      </c>
      <c r="I983" s="45">
        <f t="shared" si="117"/>
        <v>124.009010889324</v>
      </c>
      <c r="J983" s="40">
        <v>121.5774616562</v>
      </c>
      <c r="K983" s="39">
        <f t="shared" si="112"/>
        <v>128.96937132489697</v>
      </c>
      <c r="L983" s="52">
        <f t="shared" si="113"/>
        <v>0</v>
      </c>
      <c r="M983" s="57">
        <f t="shared" ref="M983:M985" si="118">K983*1.12</f>
        <v>144.44569588388461</v>
      </c>
      <c r="N983" s="61">
        <f t="shared" si="115"/>
        <v>0</v>
      </c>
      <c r="O983" s="71">
        <v>156.81762388340076</v>
      </c>
      <c r="P983" s="67">
        <f t="shared" si="116"/>
        <v>0</v>
      </c>
    </row>
    <row r="984" spans="1:16" ht="18.75">
      <c r="A984" s="13">
        <v>568805</v>
      </c>
      <c r="B984" s="14" t="s">
        <v>414</v>
      </c>
      <c r="C984" s="15" t="s">
        <v>1108</v>
      </c>
      <c r="D984" s="16" t="s">
        <v>1109</v>
      </c>
      <c r="E984" s="14">
        <v>1</v>
      </c>
      <c r="F984" s="14" t="s">
        <v>1139</v>
      </c>
      <c r="G984" s="17">
        <v>0.8</v>
      </c>
      <c r="H984" s="12">
        <v>0</v>
      </c>
      <c r="I984" s="45">
        <f t="shared" si="117"/>
        <v>136.41909613014602</v>
      </c>
      <c r="J984" s="40">
        <v>133.7442118923</v>
      </c>
      <c r="K984" s="39">
        <f t="shared" ref="K984:K1011" si="119">I984*1.04</f>
        <v>141.87585997535186</v>
      </c>
      <c r="L984" s="52">
        <f t="shared" ref="L984:L1011" si="120">H984*6.82</f>
        <v>0</v>
      </c>
      <c r="M984" s="57">
        <f t="shared" si="118"/>
        <v>158.90096317239409</v>
      </c>
      <c r="N984" s="61">
        <f t="shared" ref="N984:N1011" si="121">H984*6.82</f>
        <v>0</v>
      </c>
      <c r="O984" s="71">
        <v>172.5106029392947</v>
      </c>
      <c r="P984" s="67">
        <f t="shared" si="116"/>
        <v>0</v>
      </c>
    </row>
    <row r="985" spans="1:16" ht="19.5" thickBot="1">
      <c r="A985" s="13">
        <v>568810</v>
      </c>
      <c r="B985" s="14" t="s">
        <v>414</v>
      </c>
      <c r="C985" s="15" t="s">
        <v>1110</v>
      </c>
      <c r="D985" s="16" t="s">
        <v>1111</v>
      </c>
      <c r="E985" s="14">
        <v>1</v>
      </c>
      <c r="F985" s="14" t="s">
        <v>1139</v>
      </c>
      <c r="G985" s="17">
        <v>1.1599999999999999</v>
      </c>
      <c r="H985" s="17">
        <v>0</v>
      </c>
      <c r="I985" s="45">
        <f t="shared" si="117"/>
        <v>179.814213808506</v>
      </c>
      <c r="J985" s="40">
        <v>176.2884449103</v>
      </c>
      <c r="K985" s="39">
        <f t="shared" si="119"/>
        <v>187.00678236084624</v>
      </c>
      <c r="L985" s="52">
        <f t="shared" si="120"/>
        <v>0</v>
      </c>
      <c r="M985" s="57">
        <f t="shared" si="118"/>
        <v>209.4475962441478</v>
      </c>
      <c r="N985" s="61">
        <f t="shared" si="121"/>
        <v>0</v>
      </c>
      <c r="O985" s="71">
        <v>227.39024065032308</v>
      </c>
      <c r="P985" s="67">
        <f t="shared" si="116"/>
        <v>0</v>
      </c>
    </row>
    <row r="986" spans="1:16" ht="21" thickBot="1">
      <c r="A986" s="7" t="s">
        <v>1112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6"/>
      <c r="P986" s="2"/>
    </row>
    <row r="987" spans="1:16" ht="18.75">
      <c r="A987" s="8">
        <v>569010</v>
      </c>
      <c r="B987" s="9" t="s">
        <v>1113</v>
      </c>
      <c r="C987" s="10" t="s">
        <v>1658</v>
      </c>
      <c r="D987" s="11" t="s">
        <v>1114</v>
      </c>
      <c r="E987" s="9">
        <v>1</v>
      </c>
      <c r="F987" s="9" t="s">
        <v>1139</v>
      </c>
      <c r="G987" s="12">
        <v>7.0000000000000007E-2</v>
      </c>
      <c r="H987" s="12">
        <v>0</v>
      </c>
      <c r="I987" s="45">
        <f>J987*1.02</f>
        <v>12.834852265715998</v>
      </c>
      <c r="J987" s="40">
        <v>12.583188495799998</v>
      </c>
      <c r="K987" s="39">
        <f t="shared" si="119"/>
        <v>13.348246356344639</v>
      </c>
      <c r="L987" s="52">
        <f t="shared" si="120"/>
        <v>0</v>
      </c>
      <c r="M987" s="57">
        <f t="shared" ref="M987:M1011" si="122">K987*1.07</f>
        <v>14.282623601288764</v>
      </c>
      <c r="N987" s="61">
        <f t="shared" si="121"/>
        <v>0</v>
      </c>
      <c r="O987" s="71">
        <v>15.635584069125086</v>
      </c>
      <c r="P987" s="67">
        <f t="shared" si="116"/>
        <v>0</v>
      </c>
    </row>
    <row r="988" spans="1:16" ht="18.75">
      <c r="A988" s="13">
        <v>569020</v>
      </c>
      <c r="B988" s="14" t="s">
        <v>1113</v>
      </c>
      <c r="C988" s="15" t="s">
        <v>1659</v>
      </c>
      <c r="D988" s="16" t="s">
        <v>1115</v>
      </c>
      <c r="E988" s="14">
        <v>1</v>
      </c>
      <c r="F988" s="14" t="s">
        <v>1139</v>
      </c>
      <c r="G988" s="17">
        <v>0.15</v>
      </c>
      <c r="H988" s="17">
        <v>0</v>
      </c>
      <c r="I988" s="45">
        <f t="shared" ref="I988:I1011" si="123">J988*1.02</f>
        <v>26.760322568322</v>
      </c>
      <c r="J988" s="43">
        <v>26.235610361100001</v>
      </c>
      <c r="K988" s="39">
        <f t="shared" si="119"/>
        <v>27.830735471054879</v>
      </c>
      <c r="L988" s="52">
        <f t="shared" si="120"/>
        <v>0</v>
      </c>
      <c r="M988" s="57">
        <f t="shared" si="122"/>
        <v>29.778886954028721</v>
      </c>
      <c r="N988" s="61">
        <f t="shared" si="121"/>
        <v>0</v>
      </c>
      <c r="O988" s="71">
        <v>32.585047563322895</v>
      </c>
      <c r="P988" s="67">
        <f t="shared" si="116"/>
        <v>0</v>
      </c>
    </row>
    <row r="989" spans="1:16" ht="18.75">
      <c r="A989" s="13">
        <v>569030</v>
      </c>
      <c r="B989" s="14" t="s">
        <v>1113</v>
      </c>
      <c r="C989" s="15" t="s">
        <v>1660</v>
      </c>
      <c r="D989" s="16" t="s">
        <v>1116</v>
      </c>
      <c r="E989" s="14">
        <v>1</v>
      </c>
      <c r="F989" s="14" t="s">
        <v>1139</v>
      </c>
      <c r="G989" s="17">
        <v>0.15</v>
      </c>
      <c r="H989" s="12">
        <v>0</v>
      </c>
      <c r="I989" s="45">
        <f t="shared" si="123"/>
        <v>44.726819702352017</v>
      </c>
      <c r="J989" s="43">
        <v>43.849823237600013</v>
      </c>
      <c r="K989" s="39">
        <f t="shared" si="119"/>
        <v>46.515892490446099</v>
      </c>
      <c r="L989" s="52">
        <f t="shared" si="120"/>
        <v>0</v>
      </c>
      <c r="M989" s="57">
        <f t="shared" si="122"/>
        <v>49.772004964777331</v>
      </c>
      <c r="N989" s="61">
        <f t="shared" si="121"/>
        <v>0</v>
      </c>
      <c r="O989" s="71">
        <v>54.459856588776894</v>
      </c>
      <c r="P989" s="67">
        <f t="shared" si="116"/>
        <v>0</v>
      </c>
    </row>
    <row r="990" spans="1:16" ht="18.75">
      <c r="A990" s="13">
        <v>569040</v>
      </c>
      <c r="B990" s="14" t="s">
        <v>1113</v>
      </c>
      <c r="C990" s="15" t="s">
        <v>1661</v>
      </c>
      <c r="D990" s="16" t="s">
        <v>1117</v>
      </c>
      <c r="E990" s="14">
        <v>1</v>
      </c>
      <c r="F990" s="14" t="s">
        <v>1139</v>
      </c>
      <c r="G990" s="17">
        <v>0.42</v>
      </c>
      <c r="H990" s="17">
        <v>0</v>
      </c>
      <c r="I990" s="45">
        <f t="shared" si="123"/>
        <v>58.503047536752007</v>
      </c>
      <c r="J990" s="43">
        <v>57.355928957600007</v>
      </c>
      <c r="K990" s="39">
        <f t="shared" si="119"/>
        <v>60.843169438222091</v>
      </c>
      <c r="L990" s="52">
        <f t="shared" si="120"/>
        <v>0</v>
      </c>
      <c r="M990" s="57">
        <f t="shared" si="122"/>
        <v>65.102191298897637</v>
      </c>
      <c r="N990" s="61">
        <f t="shared" si="121"/>
        <v>0</v>
      </c>
      <c r="O990" s="71">
        <v>71.226415132954514</v>
      </c>
      <c r="P990" s="67">
        <f t="shared" si="116"/>
        <v>0</v>
      </c>
    </row>
    <row r="991" spans="1:16" ht="18.75">
      <c r="A991" s="13">
        <v>569041</v>
      </c>
      <c r="B991" s="14" t="s">
        <v>1113</v>
      </c>
      <c r="C991" s="15" t="s">
        <v>1662</v>
      </c>
      <c r="D991" s="16" t="s">
        <v>1118</v>
      </c>
      <c r="E991" s="14">
        <v>1</v>
      </c>
      <c r="F991" s="14" t="s">
        <v>1139</v>
      </c>
      <c r="G991" s="17">
        <v>0.14499999999999999</v>
      </c>
      <c r="H991" s="12">
        <v>0</v>
      </c>
      <c r="I991" s="45">
        <f t="shared" si="123"/>
        <v>55.323034944978012</v>
      </c>
      <c r="J991" s="43">
        <v>54.238269553900011</v>
      </c>
      <c r="K991" s="39">
        <f t="shared" si="119"/>
        <v>57.535956342777133</v>
      </c>
      <c r="L991" s="52">
        <f t="shared" si="120"/>
        <v>0</v>
      </c>
      <c r="M991" s="57">
        <f t="shared" si="122"/>
        <v>61.563473286771533</v>
      </c>
      <c r="N991" s="61">
        <f t="shared" si="121"/>
        <v>0</v>
      </c>
      <c r="O991" s="71">
        <v>67.36393020639612</v>
      </c>
      <c r="P991" s="67">
        <f t="shared" si="116"/>
        <v>0</v>
      </c>
    </row>
    <row r="992" spans="1:16" ht="18.75">
      <c r="A992" s="13">
        <v>569050</v>
      </c>
      <c r="B992" s="14" t="s">
        <v>1113</v>
      </c>
      <c r="C992" s="15" t="s">
        <v>1663</v>
      </c>
      <c r="D992" s="16" t="s">
        <v>1119</v>
      </c>
      <c r="E992" s="14">
        <v>1</v>
      </c>
      <c r="F992" s="14" t="s">
        <v>1139</v>
      </c>
      <c r="G992" s="17">
        <v>0.4</v>
      </c>
      <c r="H992" s="17">
        <v>0</v>
      </c>
      <c r="I992" s="45">
        <f t="shared" si="123"/>
        <v>61.809342217008016</v>
      </c>
      <c r="J992" s="43">
        <v>60.597394330400014</v>
      </c>
      <c r="K992" s="39">
        <f t="shared" si="119"/>
        <v>64.281715905688344</v>
      </c>
      <c r="L992" s="52">
        <f t="shared" si="120"/>
        <v>0</v>
      </c>
      <c r="M992" s="57">
        <f t="shared" si="122"/>
        <v>68.781436019086527</v>
      </c>
      <c r="N992" s="61">
        <f t="shared" si="121"/>
        <v>0</v>
      </c>
      <c r="O992" s="71">
        <v>75.245319674047408</v>
      </c>
      <c r="P992" s="67">
        <f t="shared" ref="P992:P1011" si="124">H992*9.16</f>
        <v>0</v>
      </c>
    </row>
    <row r="993" spans="1:16" ht="18.75">
      <c r="A993" s="13">
        <v>569051</v>
      </c>
      <c r="B993" s="14" t="s">
        <v>1113</v>
      </c>
      <c r="C993" s="15" t="s">
        <v>1664</v>
      </c>
      <c r="D993" s="16" t="s">
        <v>1120</v>
      </c>
      <c r="E993" s="14">
        <v>1</v>
      </c>
      <c r="F993" s="14" t="s">
        <v>1139</v>
      </c>
      <c r="G993" s="17">
        <v>0.38</v>
      </c>
      <c r="H993" s="12">
        <v>0</v>
      </c>
      <c r="I993" s="45">
        <f t="shared" si="123"/>
        <v>78.983706250560019</v>
      </c>
      <c r="J993" s="43">
        <v>77.435006128000012</v>
      </c>
      <c r="K993" s="39">
        <f t="shared" si="119"/>
        <v>82.143054500582423</v>
      </c>
      <c r="L993" s="52">
        <f t="shared" si="120"/>
        <v>0</v>
      </c>
      <c r="M993" s="57">
        <f t="shared" si="122"/>
        <v>87.893068315623196</v>
      </c>
      <c r="N993" s="61">
        <f t="shared" si="121"/>
        <v>0</v>
      </c>
      <c r="O993" s="71">
        <v>96.154764098406133</v>
      </c>
      <c r="P993" s="67">
        <f t="shared" si="124"/>
        <v>0</v>
      </c>
    </row>
    <row r="994" spans="1:16" ht="18.75">
      <c r="A994" s="13">
        <v>569052</v>
      </c>
      <c r="B994" s="14" t="s">
        <v>1113</v>
      </c>
      <c r="C994" s="15" t="s">
        <v>1665</v>
      </c>
      <c r="D994" s="16" t="s">
        <v>1121</v>
      </c>
      <c r="E994" s="14">
        <v>1</v>
      </c>
      <c r="F994" s="14" t="s">
        <v>1139</v>
      </c>
      <c r="G994" s="17">
        <v>0.4</v>
      </c>
      <c r="H994" s="17">
        <v>0</v>
      </c>
      <c r="I994" s="45">
        <f t="shared" si="123"/>
        <v>55.508400000000002</v>
      </c>
      <c r="J994" s="43">
        <v>54.42</v>
      </c>
      <c r="K994" s="39">
        <f t="shared" si="119"/>
        <v>57.728736000000005</v>
      </c>
      <c r="L994" s="52">
        <f t="shared" si="120"/>
        <v>0</v>
      </c>
      <c r="M994" s="57">
        <f t="shared" si="122"/>
        <v>61.76974752000001</v>
      </c>
      <c r="N994" s="61">
        <f t="shared" si="121"/>
        <v>0</v>
      </c>
      <c r="O994" s="71">
        <v>67.579845238041202</v>
      </c>
      <c r="P994" s="67">
        <f t="shared" si="124"/>
        <v>0</v>
      </c>
    </row>
    <row r="995" spans="1:16" ht="18.75">
      <c r="A995" s="13">
        <v>569060</v>
      </c>
      <c r="B995" s="14" t="s">
        <v>1113</v>
      </c>
      <c r="C995" s="15" t="s">
        <v>1666</v>
      </c>
      <c r="D995" s="16" t="s">
        <v>1122</v>
      </c>
      <c r="E995" s="14">
        <v>1</v>
      </c>
      <c r="F995" s="14" t="s">
        <v>1139</v>
      </c>
      <c r="G995" s="17">
        <v>0.37</v>
      </c>
      <c r="H995" s="12">
        <v>0</v>
      </c>
      <c r="I995" s="45">
        <f t="shared" si="123"/>
        <v>66.091453035534016</v>
      </c>
      <c r="J995" s="43">
        <v>64.795542191700008</v>
      </c>
      <c r="K995" s="39">
        <f t="shared" si="119"/>
        <v>68.735111156955384</v>
      </c>
      <c r="L995" s="52">
        <f t="shared" si="120"/>
        <v>0</v>
      </c>
      <c r="M995" s="57">
        <f t="shared" si="122"/>
        <v>73.546568937942268</v>
      </c>
      <c r="N995" s="61">
        <f t="shared" si="121"/>
        <v>0</v>
      </c>
      <c r="O995" s="71">
        <v>80.471019480940697</v>
      </c>
      <c r="P995" s="67">
        <f t="shared" si="124"/>
        <v>0</v>
      </c>
    </row>
    <row r="996" spans="1:16" ht="18.75">
      <c r="A996" s="13">
        <v>569150</v>
      </c>
      <c r="B996" s="14" t="s">
        <v>1113</v>
      </c>
      <c r="C996" s="15" t="s">
        <v>1667</v>
      </c>
      <c r="D996" s="16" t="s">
        <v>1123</v>
      </c>
      <c r="E996" s="14">
        <v>25</v>
      </c>
      <c r="F996" s="14" t="s">
        <v>1139</v>
      </c>
      <c r="G996" s="17">
        <v>0.03</v>
      </c>
      <c r="H996" s="17">
        <v>0</v>
      </c>
      <c r="I996" s="45">
        <f t="shared" si="123"/>
        <v>2.6519238581220006</v>
      </c>
      <c r="J996" s="43">
        <v>2.5999253511000004</v>
      </c>
      <c r="K996" s="39">
        <f t="shared" si="119"/>
        <v>2.7580008124468809</v>
      </c>
      <c r="L996" s="52">
        <f t="shared" si="120"/>
        <v>0</v>
      </c>
      <c r="M996" s="57">
        <f t="shared" si="122"/>
        <v>2.9510608693181628</v>
      </c>
      <c r="N996" s="61">
        <f t="shared" si="121"/>
        <v>0</v>
      </c>
      <c r="O996" s="71">
        <v>3.2282245061645249</v>
      </c>
      <c r="P996" s="67">
        <f t="shared" si="124"/>
        <v>0</v>
      </c>
    </row>
    <row r="997" spans="1:16" ht="18.75">
      <c r="A997" s="13">
        <v>569160</v>
      </c>
      <c r="B997" s="14" t="s">
        <v>1113</v>
      </c>
      <c r="C997" s="15" t="s">
        <v>1668</v>
      </c>
      <c r="D997" s="16" t="s">
        <v>1124</v>
      </c>
      <c r="E997" s="14">
        <v>10</v>
      </c>
      <c r="F997" s="14" t="s">
        <v>1139</v>
      </c>
      <c r="G997" s="17">
        <v>0.05</v>
      </c>
      <c r="H997" s="12">
        <v>0</v>
      </c>
      <c r="I997" s="45">
        <f t="shared" si="123"/>
        <v>8.9315877126360004</v>
      </c>
      <c r="J997" s="43">
        <v>8.7564585418000007</v>
      </c>
      <c r="K997" s="39">
        <f t="shared" si="119"/>
        <v>9.2888512211414405</v>
      </c>
      <c r="L997" s="52">
        <f t="shared" si="120"/>
        <v>0</v>
      </c>
      <c r="M997" s="57">
        <f t="shared" si="122"/>
        <v>9.9390708066213413</v>
      </c>
      <c r="N997" s="61">
        <f t="shared" si="121"/>
        <v>0</v>
      </c>
      <c r="O997" s="71">
        <v>10.89436156916743</v>
      </c>
      <c r="P997" s="67">
        <f t="shared" si="124"/>
        <v>0</v>
      </c>
    </row>
    <row r="998" spans="1:16" ht="18.75">
      <c r="A998" s="13">
        <v>569170</v>
      </c>
      <c r="B998" s="14" t="s">
        <v>1113</v>
      </c>
      <c r="C998" s="15" t="s">
        <v>1669</v>
      </c>
      <c r="D998" s="16" t="s">
        <v>1125</v>
      </c>
      <c r="E998" s="14">
        <v>10</v>
      </c>
      <c r="F998" s="14" t="s">
        <v>1139</v>
      </c>
      <c r="G998" s="17">
        <v>0.1</v>
      </c>
      <c r="H998" s="17">
        <v>0</v>
      </c>
      <c r="I998" s="45">
        <f t="shared" si="123"/>
        <v>9.253033028772002</v>
      </c>
      <c r="J998" s="43">
        <v>9.0716010086000018</v>
      </c>
      <c r="K998" s="39">
        <f t="shared" si="119"/>
        <v>9.6231543499228831</v>
      </c>
      <c r="L998" s="52">
        <f t="shared" si="120"/>
        <v>0</v>
      </c>
      <c r="M998" s="57">
        <f t="shared" si="122"/>
        <v>10.296775154417485</v>
      </c>
      <c r="N998" s="61">
        <f t="shared" si="121"/>
        <v>0</v>
      </c>
      <c r="O998" s="71">
        <v>11.286592656488166</v>
      </c>
      <c r="P998" s="67">
        <f t="shared" si="124"/>
        <v>0</v>
      </c>
    </row>
    <row r="999" spans="1:16" ht="18.75">
      <c r="A999" s="13">
        <v>569200</v>
      </c>
      <c r="B999" s="14" t="s">
        <v>1113</v>
      </c>
      <c r="C999" s="15" t="s">
        <v>1670</v>
      </c>
      <c r="D999" s="16" t="s">
        <v>1126</v>
      </c>
      <c r="E999" s="14">
        <v>10</v>
      </c>
      <c r="F999" s="14" t="s">
        <v>1139</v>
      </c>
      <c r="G999" s="17">
        <v>0.06</v>
      </c>
      <c r="H999" s="12">
        <v>0</v>
      </c>
      <c r="I999" s="45">
        <f t="shared" si="123"/>
        <v>15.670459161630001</v>
      </c>
      <c r="J999" s="43">
        <v>15.363195256500001</v>
      </c>
      <c r="K999" s="39">
        <f t="shared" si="119"/>
        <v>16.297277528095201</v>
      </c>
      <c r="L999" s="52">
        <f t="shared" si="120"/>
        <v>0</v>
      </c>
      <c r="M999" s="57">
        <f t="shared" si="122"/>
        <v>17.438086955061866</v>
      </c>
      <c r="N999" s="61">
        <f t="shared" si="121"/>
        <v>0</v>
      </c>
      <c r="O999" s="71">
        <v>19.089935608796353</v>
      </c>
      <c r="P999" s="67">
        <f t="shared" si="124"/>
        <v>0</v>
      </c>
    </row>
    <row r="1000" spans="1:16" ht="18.75">
      <c r="A1000" s="13">
        <v>569201</v>
      </c>
      <c r="B1000" s="14" t="s">
        <v>1113</v>
      </c>
      <c r="C1000" s="15" t="s">
        <v>1671</v>
      </c>
      <c r="D1000" s="16" t="s">
        <v>1127</v>
      </c>
      <c r="E1000" s="14">
        <v>1</v>
      </c>
      <c r="F1000" s="14" t="s">
        <v>1139</v>
      </c>
      <c r="G1000" s="17">
        <v>0.34</v>
      </c>
      <c r="H1000" s="17">
        <v>0</v>
      </c>
      <c r="I1000" s="45">
        <f t="shared" si="123"/>
        <v>86.532668999999999</v>
      </c>
      <c r="J1000" s="43">
        <v>84.835949999999997</v>
      </c>
      <c r="K1000" s="39">
        <f t="shared" si="119"/>
        <v>89.993975759999998</v>
      </c>
      <c r="L1000" s="52">
        <f t="shared" si="120"/>
        <v>0</v>
      </c>
      <c r="M1000" s="57">
        <f t="shared" si="122"/>
        <v>96.293554063200006</v>
      </c>
      <c r="N1000" s="61">
        <f t="shared" si="121"/>
        <v>0</v>
      </c>
      <c r="O1000" s="71">
        <v>105.34413014504982</v>
      </c>
      <c r="P1000" s="67">
        <f t="shared" si="124"/>
        <v>0</v>
      </c>
    </row>
    <row r="1001" spans="1:16" ht="18.75">
      <c r="A1001" s="13">
        <v>569202</v>
      </c>
      <c r="B1001" s="14" t="s">
        <v>1113</v>
      </c>
      <c r="C1001" s="15" t="s">
        <v>1672</v>
      </c>
      <c r="D1001" s="16" t="s">
        <v>1128</v>
      </c>
      <c r="E1001" s="14">
        <v>1</v>
      </c>
      <c r="F1001" s="14" t="s">
        <v>1139</v>
      </c>
      <c r="G1001" s="17">
        <v>0.34</v>
      </c>
      <c r="H1001" s="12">
        <v>0</v>
      </c>
      <c r="I1001" s="45">
        <f t="shared" si="123"/>
        <v>95.184359999999998</v>
      </c>
      <c r="J1001" s="43">
        <v>93.317999999999998</v>
      </c>
      <c r="K1001" s="39">
        <f t="shared" si="119"/>
        <v>98.991734399999999</v>
      </c>
      <c r="L1001" s="52">
        <f t="shared" si="120"/>
        <v>0</v>
      </c>
      <c r="M1001" s="57">
        <f t="shared" si="122"/>
        <v>105.92115580800001</v>
      </c>
      <c r="N1001" s="61">
        <f t="shared" si="121"/>
        <v>0</v>
      </c>
      <c r="O1001" s="71">
        <v>115.86895239645813</v>
      </c>
      <c r="P1001" s="67">
        <f t="shared" si="124"/>
        <v>0</v>
      </c>
    </row>
    <row r="1002" spans="1:16" ht="18.75">
      <c r="A1002" s="13">
        <v>569203</v>
      </c>
      <c r="B1002" s="14" t="s">
        <v>1113</v>
      </c>
      <c r="C1002" s="15" t="s">
        <v>1673</v>
      </c>
      <c r="D1002" s="16" t="s">
        <v>1129</v>
      </c>
      <c r="E1002" s="14">
        <v>1</v>
      </c>
      <c r="F1002" s="14" t="s">
        <v>1139</v>
      </c>
      <c r="G1002" s="17">
        <v>0.27</v>
      </c>
      <c r="H1002" s="17">
        <v>0</v>
      </c>
      <c r="I1002" s="45">
        <f t="shared" si="123"/>
        <v>96.96512700000001</v>
      </c>
      <c r="J1002" s="43">
        <v>95.063850000000002</v>
      </c>
      <c r="K1002" s="39">
        <f t="shared" si="119"/>
        <v>100.84373208000001</v>
      </c>
      <c r="L1002" s="52">
        <f t="shared" si="120"/>
        <v>0</v>
      </c>
      <c r="M1002" s="57">
        <f t="shared" si="122"/>
        <v>107.90279332560002</v>
      </c>
      <c r="N1002" s="61">
        <f t="shared" si="121"/>
        <v>0</v>
      </c>
      <c r="O1002" s="71">
        <v>118.03988833429278</v>
      </c>
      <c r="P1002" s="67">
        <f t="shared" si="124"/>
        <v>0</v>
      </c>
    </row>
    <row r="1003" spans="1:16" ht="18.75">
      <c r="A1003" s="13">
        <v>569204</v>
      </c>
      <c r="B1003" s="14" t="s">
        <v>1113</v>
      </c>
      <c r="C1003" s="15" t="s">
        <v>1674</v>
      </c>
      <c r="D1003" s="16" t="s">
        <v>1130</v>
      </c>
      <c r="E1003" s="14">
        <v>1</v>
      </c>
      <c r="F1003" s="14" t="s">
        <v>1139</v>
      </c>
      <c r="G1003" s="17">
        <v>0.27</v>
      </c>
      <c r="H1003" s="12">
        <v>0</v>
      </c>
      <c r="I1003" s="45">
        <f t="shared" si="123"/>
        <v>106.65691200000002</v>
      </c>
      <c r="J1003" s="43">
        <v>104.56560000000002</v>
      </c>
      <c r="K1003" s="39">
        <f t="shared" si="119"/>
        <v>110.92318848000002</v>
      </c>
      <c r="L1003" s="52">
        <f t="shared" si="120"/>
        <v>0</v>
      </c>
      <c r="M1003" s="57">
        <f t="shared" si="122"/>
        <v>118.68781167360002</v>
      </c>
      <c r="N1003" s="61">
        <f t="shared" si="121"/>
        <v>0</v>
      </c>
      <c r="O1003" s="71">
        <v>129.83974622168228</v>
      </c>
      <c r="P1003" s="67">
        <f t="shared" si="124"/>
        <v>0</v>
      </c>
    </row>
    <row r="1004" spans="1:16" ht="18.75">
      <c r="A1004" s="13">
        <v>569205</v>
      </c>
      <c r="B1004" s="14" t="s">
        <v>1113</v>
      </c>
      <c r="C1004" s="15" t="s">
        <v>1675</v>
      </c>
      <c r="D1004" s="16" t="s">
        <v>1131</v>
      </c>
      <c r="E1004" s="14">
        <v>1</v>
      </c>
      <c r="F1004" s="14" t="s">
        <v>1139</v>
      </c>
      <c r="G1004" s="17">
        <v>0.34</v>
      </c>
      <c r="H1004" s="17">
        <v>0</v>
      </c>
      <c r="I1004" s="45">
        <f t="shared" si="123"/>
        <v>103.15841400000002</v>
      </c>
      <c r="J1004" s="43">
        <v>101.13570000000001</v>
      </c>
      <c r="K1004" s="39">
        <f t="shared" si="119"/>
        <v>107.28475056000002</v>
      </c>
      <c r="L1004" s="52">
        <f t="shared" si="120"/>
        <v>0</v>
      </c>
      <c r="M1004" s="57">
        <f t="shared" si="122"/>
        <v>114.79468309920003</v>
      </c>
      <c r="N1004" s="61">
        <f t="shared" si="121"/>
        <v>0</v>
      </c>
      <c r="O1004" s="71">
        <v>125.58384078589302</v>
      </c>
      <c r="P1004" s="67">
        <f t="shared" si="124"/>
        <v>0</v>
      </c>
    </row>
    <row r="1005" spans="1:16" ht="18.75">
      <c r="A1005" s="13">
        <v>569206</v>
      </c>
      <c r="B1005" s="14" t="s">
        <v>1113</v>
      </c>
      <c r="C1005" s="15" t="s">
        <v>1676</v>
      </c>
      <c r="D1005" s="16" t="s">
        <v>1132</v>
      </c>
      <c r="E1005" s="14">
        <v>1</v>
      </c>
      <c r="F1005" s="14" t="s">
        <v>1139</v>
      </c>
      <c r="G1005" s="17">
        <v>0.36</v>
      </c>
      <c r="H1005" s="12">
        <v>0</v>
      </c>
      <c r="I1005" s="45">
        <f t="shared" si="123"/>
        <v>113.48055900000003</v>
      </c>
      <c r="J1005" s="43">
        <v>111.25545000000002</v>
      </c>
      <c r="K1005" s="39">
        <f t="shared" si="119"/>
        <v>118.01978136000004</v>
      </c>
      <c r="L1005" s="52">
        <f t="shared" si="120"/>
        <v>0</v>
      </c>
      <c r="M1005" s="57">
        <f t="shared" si="122"/>
        <v>126.28116605520005</v>
      </c>
      <c r="N1005" s="61">
        <f t="shared" si="121"/>
        <v>0</v>
      </c>
      <c r="O1005" s="71">
        <v>138.13703662423788</v>
      </c>
      <c r="P1005" s="67">
        <f t="shared" si="124"/>
        <v>0</v>
      </c>
    </row>
    <row r="1006" spans="1:16" ht="18.75">
      <c r="A1006" s="13">
        <v>569207</v>
      </c>
      <c r="B1006" s="14" t="s">
        <v>1113</v>
      </c>
      <c r="C1006" s="15" t="s">
        <v>1677</v>
      </c>
      <c r="D1006" s="16" t="s">
        <v>1133</v>
      </c>
      <c r="E1006" s="14">
        <v>1</v>
      </c>
      <c r="F1006" s="14" t="s">
        <v>1139</v>
      </c>
      <c r="G1006" s="17">
        <v>0.45</v>
      </c>
      <c r="H1006" s="17">
        <v>0</v>
      </c>
      <c r="I1006" s="45">
        <f t="shared" si="123"/>
        <v>111.16398600000001</v>
      </c>
      <c r="J1006" s="43">
        <v>108.9843</v>
      </c>
      <c r="K1006" s="39">
        <f t="shared" si="119"/>
        <v>115.61054544000001</v>
      </c>
      <c r="L1006" s="52">
        <f t="shared" si="120"/>
        <v>0</v>
      </c>
      <c r="M1006" s="57">
        <f t="shared" si="122"/>
        <v>123.70328362080002</v>
      </c>
      <c r="N1006" s="61">
        <f t="shared" si="121"/>
        <v>0</v>
      </c>
      <c r="O1006" s="71">
        <v>135.31735787296483</v>
      </c>
      <c r="P1006" s="67">
        <f t="shared" si="124"/>
        <v>0</v>
      </c>
    </row>
    <row r="1007" spans="1:16" ht="18.75">
      <c r="A1007" s="13">
        <v>569208</v>
      </c>
      <c r="B1007" s="14" t="s">
        <v>1113</v>
      </c>
      <c r="C1007" s="15" t="s">
        <v>1678</v>
      </c>
      <c r="D1007" s="16" t="s">
        <v>1134</v>
      </c>
      <c r="E1007" s="14">
        <v>1</v>
      </c>
      <c r="F1007" s="14" t="s">
        <v>1139</v>
      </c>
      <c r="G1007" s="17">
        <v>0.45</v>
      </c>
      <c r="H1007" s="12">
        <v>0</v>
      </c>
      <c r="I1007" s="45">
        <f t="shared" si="123"/>
        <v>122.27408100000001</v>
      </c>
      <c r="J1007" s="43">
        <v>119.87655000000001</v>
      </c>
      <c r="K1007" s="39">
        <f t="shared" si="119"/>
        <v>127.16504424000001</v>
      </c>
      <c r="L1007" s="52">
        <f t="shared" si="120"/>
        <v>0</v>
      </c>
      <c r="M1007" s="57">
        <f t="shared" si="122"/>
        <v>136.06659733680002</v>
      </c>
      <c r="N1007" s="61">
        <f t="shared" si="121"/>
        <v>0</v>
      </c>
      <c r="O1007" s="71">
        <v>148.84183324138425</v>
      </c>
      <c r="P1007" s="67">
        <f t="shared" si="124"/>
        <v>0</v>
      </c>
    </row>
    <row r="1008" spans="1:16" ht="18.75">
      <c r="A1008" s="13">
        <v>569209</v>
      </c>
      <c r="B1008" s="14" t="s">
        <v>1113</v>
      </c>
      <c r="C1008" s="15" t="s">
        <v>1679</v>
      </c>
      <c r="D1008" s="16" t="s">
        <v>1135</v>
      </c>
      <c r="E1008" s="14">
        <v>1</v>
      </c>
      <c r="F1008" s="14" t="s">
        <v>1139</v>
      </c>
      <c r="G1008" s="17">
        <v>0.93</v>
      </c>
      <c r="H1008" s="17">
        <v>0</v>
      </c>
      <c r="I1008" s="45">
        <f t="shared" si="123"/>
        <v>170.480862</v>
      </c>
      <c r="J1008" s="43">
        <v>167.13810000000001</v>
      </c>
      <c r="K1008" s="39">
        <f t="shared" si="119"/>
        <v>177.30009648000001</v>
      </c>
      <c r="L1008" s="52">
        <f t="shared" si="120"/>
        <v>0</v>
      </c>
      <c r="M1008" s="57">
        <f t="shared" si="122"/>
        <v>189.71110323360003</v>
      </c>
      <c r="N1008" s="61">
        <f t="shared" si="121"/>
        <v>0</v>
      </c>
      <c r="O1008" s="71">
        <v>207.52877004929977</v>
      </c>
      <c r="P1008" s="67">
        <f t="shared" si="124"/>
        <v>0</v>
      </c>
    </row>
    <row r="1009" spans="1:16" ht="18.75">
      <c r="A1009" s="13">
        <v>569210</v>
      </c>
      <c r="B1009" s="14" t="s">
        <v>1113</v>
      </c>
      <c r="C1009" s="15" t="s">
        <v>1680</v>
      </c>
      <c r="D1009" s="16" t="s">
        <v>1136</v>
      </c>
      <c r="E1009" s="14">
        <v>1</v>
      </c>
      <c r="F1009" s="14" t="s">
        <v>1139</v>
      </c>
      <c r="G1009" s="17">
        <v>0.93</v>
      </c>
      <c r="H1009" s="12">
        <v>0</v>
      </c>
      <c r="I1009" s="45">
        <f t="shared" si="123"/>
        <v>178.29732600000003</v>
      </c>
      <c r="J1009" s="43">
        <v>174.80130000000003</v>
      </c>
      <c r="K1009" s="39">
        <f t="shared" si="119"/>
        <v>185.42921904000002</v>
      </c>
      <c r="L1009" s="52">
        <f t="shared" si="120"/>
        <v>0</v>
      </c>
      <c r="M1009" s="57">
        <f t="shared" si="122"/>
        <v>198.40926437280004</v>
      </c>
      <c r="N1009" s="61">
        <f t="shared" si="121"/>
        <v>0</v>
      </c>
      <c r="O1009" s="71">
        <v>217.04736453037927</v>
      </c>
      <c r="P1009" s="67">
        <f t="shared" si="124"/>
        <v>0</v>
      </c>
    </row>
    <row r="1010" spans="1:16" ht="18.75">
      <c r="A1010" s="13">
        <v>569251</v>
      </c>
      <c r="B1010" s="14" t="s">
        <v>1113</v>
      </c>
      <c r="C1010" s="15" t="s">
        <v>1681</v>
      </c>
      <c r="D1010" s="16" t="s">
        <v>1137</v>
      </c>
      <c r="E1010" s="14">
        <v>1</v>
      </c>
      <c r="F1010" s="14" t="s">
        <v>1139</v>
      </c>
      <c r="G1010" s="17">
        <v>0.16</v>
      </c>
      <c r="H1010" s="17">
        <v>0</v>
      </c>
      <c r="I1010" s="45">
        <f t="shared" si="123"/>
        <v>39.193368188868007</v>
      </c>
      <c r="J1010" s="43">
        <v>38.424870773400009</v>
      </c>
      <c r="K1010" s="39">
        <f t="shared" si="119"/>
        <v>40.761102916422729</v>
      </c>
      <c r="L1010" s="52">
        <f t="shared" si="120"/>
        <v>0</v>
      </c>
      <c r="M1010" s="57">
        <f t="shared" si="122"/>
        <v>43.614380120572321</v>
      </c>
      <c r="N1010" s="61">
        <f t="shared" si="121"/>
        <v>0</v>
      </c>
      <c r="O1010" s="71">
        <v>47.712474860531117</v>
      </c>
      <c r="P1010" s="67">
        <f t="shared" si="124"/>
        <v>0</v>
      </c>
    </row>
    <row r="1011" spans="1:16" ht="19.5" thickBot="1">
      <c r="A1011" s="29">
        <v>569252</v>
      </c>
      <c r="B1011" s="30" t="s">
        <v>1113</v>
      </c>
      <c r="C1011" s="31" t="s">
        <v>1682</v>
      </c>
      <c r="D1011" s="30" t="s">
        <v>1138</v>
      </c>
      <c r="E1011" s="30">
        <v>1</v>
      </c>
      <c r="F1011" s="30" t="s">
        <v>1139</v>
      </c>
      <c r="G1011" s="32">
        <v>0.18</v>
      </c>
      <c r="H1011" s="12">
        <v>0</v>
      </c>
      <c r="I1011" s="45">
        <f t="shared" si="123"/>
        <v>38.479813086960007</v>
      </c>
      <c r="J1011" s="44">
        <v>37.725306948000004</v>
      </c>
      <c r="K1011" s="39">
        <f t="shared" si="119"/>
        <v>40.019005610438406</v>
      </c>
      <c r="L1011" s="52">
        <f t="shared" si="120"/>
        <v>0</v>
      </c>
      <c r="M1011" s="57">
        <f t="shared" si="122"/>
        <v>42.820336003169096</v>
      </c>
      <c r="N1011" s="61">
        <f t="shared" si="121"/>
        <v>0</v>
      </c>
      <c r="O1011" s="71">
        <v>46.847662680427845</v>
      </c>
      <c r="P1011" s="67">
        <f t="shared" si="124"/>
        <v>0</v>
      </c>
    </row>
    <row r="1012" spans="1:16">
      <c r="K1012" s="50"/>
    </row>
    <row r="1013" spans="1:16">
      <c r="K1013" s="50"/>
    </row>
    <row r="1014" spans="1:16">
      <c r="K1014" s="50"/>
    </row>
    <row r="1015" spans="1:16">
      <c r="K1015" s="50"/>
    </row>
  </sheetData>
  <autoFilter ref="F7:P1011" xr:uid="{9629DCAF-D041-4A2E-8EC7-42B7C492044E}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0C95D-9BFE-447C-B508-109FC9BF6FF6}">
  <dimension ref="A1:O5457"/>
  <sheetViews>
    <sheetView workbookViewId="0">
      <selection sqref="A1:XFD1048576"/>
    </sheetView>
  </sheetViews>
  <sheetFormatPr baseColWidth="10" defaultRowHeight="15"/>
  <sheetData>
    <row r="1" spans="1: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>
      <c r="A6" s="117" t="s">
        <v>2056</v>
      </c>
      <c r="B6" s="118"/>
      <c r="C6" s="118"/>
      <c r="D6" s="118"/>
      <c r="E6" s="118"/>
      <c r="F6" s="118"/>
      <c r="G6" s="118"/>
      <c r="H6" s="119"/>
      <c r="I6" s="119"/>
      <c r="J6" s="119"/>
      <c r="K6" s="119"/>
      <c r="L6" s="119"/>
      <c r="M6" s="119"/>
      <c r="N6" s="119"/>
      <c r="O6" s="120"/>
    </row>
    <row r="7" spans="1:15">
      <c r="A7" s="73"/>
      <c r="B7" s="74"/>
      <c r="C7" s="74"/>
      <c r="D7" s="74"/>
      <c r="E7" s="74"/>
      <c r="F7" s="74"/>
      <c r="G7" s="75"/>
      <c r="H7" s="76"/>
      <c r="I7" s="77"/>
      <c r="J7" s="77"/>
      <c r="K7" s="78"/>
      <c r="L7" s="78"/>
      <c r="M7" s="78"/>
      <c r="N7" s="78"/>
      <c r="O7" s="79"/>
    </row>
    <row r="8" spans="1:15">
      <c r="A8" s="115" t="s">
        <v>2057</v>
      </c>
      <c r="B8" s="121"/>
      <c r="C8" s="121"/>
      <c r="D8" s="121"/>
      <c r="E8" s="121"/>
      <c r="F8" s="121"/>
      <c r="G8" s="121"/>
      <c r="H8" s="121"/>
      <c r="I8" s="80"/>
      <c r="J8" s="80"/>
      <c r="K8" s="80"/>
      <c r="L8" s="80"/>
      <c r="M8" s="80"/>
      <c r="N8" s="80"/>
      <c r="O8" s="81"/>
    </row>
    <row r="9" spans="1:15">
      <c r="A9" s="115" t="s">
        <v>2058</v>
      </c>
      <c r="B9" s="116"/>
      <c r="C9" s="116"/>
      <c r="D9" s="116"/>
      <c r="E9" s="116"/>
      <c r="F9" s="116"/>
      <c r="G9" s="116"/>
      <c r="H9" s="116"/>
      <c r="I9" s="80" t="s">
        <v>2059</v>
      </c>
      <c r="J9" s="80"/>
      <c r="K9" s="80"/>
      <c r="L9" s="80"/>
      <c r="M9" s="80"/>
      <c r="N9" s="80"/>
      <c r="O9" s="81"/>
    </row>
    <row r="10" spans="1:15">
      <c r="A10" s="82"/>
      <c r="B10" s="83"/>
      <c r="C10" s="83"/>
      <c r="D10" s="83"/>
      <c r="E10" s="84"/>
      <c r="F10" s="83"/>
      <c r="G10" s="83"/>
      <c r="H10" s="85"/>
      <c r="I10" s="80"/>
      <c r="J10" s="80"/>
      <c r="K10" s="80"/>
      <c r="L10" s="80"/>
      <c r="M10" s="80"/>
      <c r="N10" s="80"/>
      <c r="O10" s="81"/>
    </row>
    <row r="11" spans="1:15">
      <c r="A11" s="115" t="s">
        <v>2060</v>
      </c>
      <c r="B11" s="116"/>
      <c r="C11" s="116"/>
      <c r="D11" s="116"/>
      <c r="E11" s="116"/>
      <c r="F11" s="116"/>
      <c r="G11" s="116"/>
      <c r="H11" s="116"/>
      <c r="I11" s="80" t="s">
        <v>2061</v>
      </c>
      <c r="J11" s="80"/>
      <c r="K11" s="80"/>
      <c r="L11" s="80"/>
      <c r="M11" s="80"/>
      <c r="N11" s="80"/>
      <c r="O11" s="81"/>
    </row>
    <row r="12" spans="1:15">
      <c r="A12" s="115" t="s">
        <v>2062</v>
      </c>
      <c r="B12" s="116"/>
      <c r="C12" s="116"/>
      <c r="D12" s="116"/>
      <c r="E12" s="116"/>
      <c r="F12" s="116"/>
      <c r="G12" s="116"/>
      <c r="H12" s="116"/>
      <c r="I12" s="80" t="s">
        <v>2063</v>
      </c>
      <c r="J12" s="80"/>
      <c r="K12" s="80"/>
      <c r="L12" s="80"/>
      <c r="M12" s="80"/>
      <c r="N12" s="80"/>
      <c r="O12" s="81"/>
    </row>
    <row r="13" spans="1:15">
      <c r="A13" s="115" t="s">
        <v>2064</v>
      </c>
      <c r="B13" s="116"/>
      <c r="C13" s="116"/>
      <c r="D13" s="116"/>
      <c r="E13" s="116"/>
      <c r="F13" s="116"/>
      <c r="G13" s="116"/>
      <c r="H13" s="116"/>
      <c r="I13" s="80"/>
      <c r="J13" s="80"/>
      <c r="K13" s="80"/>
      <c r="L13" s="80"/>
      <c r="M13" s="80"/>
      <c r="N13" s="80"/>
      <c r="O13" s="81"/>
    </row>
    <row r="14" spans="1:15">
      <c r="A14" s="115"/>
      <c r="B14" s="116"/>
      <c r="C14" s="116"/>
      <c r="D14" s="116"/>
      <c r="E14" s="116"/>
      <c r="F14" s="116"/>
      <c r="G14" s="116"/>
      <c r="H14" s="116"/>
      <c r="I14" s="80" t="s">
        <v>2065</v>
      </c>
      <c r="J14" s="80"/>
      <c r="K14" s="80"/>
      <c r="L14" s="80"/>
      <c r="M14" s="80"/>
      <c r="N14" s="80"/>
      <c r="O14" s="81"/>
    </row>
    <row r="15" spans="1:15">
      <c r="A15" s="115" t="s">
        <v>2066</v>
      </c>
      <c r="B15" s="116"/>
      <c r="C15" s="116"/>
      <c r="D15" s="116"/>
      <c r="E15" s="116"/>
      <c r="F15" s="116"/>
      <c r="G15" s="116"/>
      <c r="H15" s="116"/>
      <c r="I15" s="80" t="s">
        <v>2067</v>
      </c>
      <c r="J15" s="80"/>
      <c r="K15" s="80"/>
      <c r="L15" s="80"/>
      <c r="M15" s="80"/>
      <c r="N15" s="80"/>
      <c r="O15" s="81"/>
    </row>
    <row r="16" spans="1:15">
      <c r="A16" s="115" t="s">
        <v>2068</v>
      </c>
      <c r="B16" s="116"/>
      <c r="C16" s="116"/>
      <c r="D16" s="116"/>
      <c r="E16" s="116"/>
      <c r="F16" s="116"/>
      <c r="G16" s="116"/>
      <c r="H16" s="116"/>
      <c r="I16" s="80" t="s">
        <v>2069</v>
      </c>
      <c r="J16" s="80"/>
      <c r="K16" s="80"/>
      <c r="L16" s="80"/>
      <c r="M16" s="80"/>
      <c r="N16" s="80"/>
      <c r="O16" s="81"/>
    </row>
    <row r="17" spans="1:15">
      <c r="A17" s="115" t="s">
        <v>2070</v>
      </c>
      <c r="B17" s="116"/>
      <c r="C17" s="116"/>
      <c r="D17" s="116"/>
      <c r="E17" s="116"/>
      <c r="F17" s="116"/>
      <c r="G17" s="116"/>
      <c r="H17" s="116"/>
      <c r="I17" s="80" t="s">
        <v>2071</v>
      </c>
      <c r="J17" s="80"/>
      <c r="K17" s="80"/>
      <c r="L17" s="80"/>
      <c r="M17" s="80"/>
      <c r="N17" s="80"/>
      <c r="O17" s="81"/>
    </row>
    <row r="18" spans="1:15">
      <c r="A18" s="115"/>
      <c r="B18" s="116"/>
      <c r="C18" s="116"/>
      <c r="D18" s="116"/>
      <c r="E18" s="116"/>
      <c r="F18" s="116"/>
      <c r="G18" s="116"/>
      <c r="H18" s="116"/>
      <c r="I18" s="80"/>
      <c r="J18" s="80"/>
      <c r="K18" s="80"/>
      <c r="L18" s="80"/>
      <c r="M18" s="80"/>
      <c r="N18" s="80"/>
      <c r="O18" s="81"/>
    </row>
    <row r="19" spans="1:15">
      <c r="A19" s="115" t="s">
        <v>2072</v>
      </c>
      <c r="B19" s="116"/>
      <c r="C19" s="116"/>
      <c r="D19" s="116"/>
      <c r="E19" s="116"/>
      <c r="F19" s="116"/>
      <c r="G19" s="116"/>
      <c r="H19" s="116"/>
      <c r="I19" s="80" t="s">
        <v>2073</v>
      </c>
      <c r="J19" s="80"/>
      <c r="K19" s="80"/>
      <c r="L19" s="80"/>
      <c r="M19" s="80"/>
      <c r="N19" s="80"/>
      <c r="O19" s="81"/>
    </row>
    <row r="20" spans="1:15">
      <c r="A20" s="115" t="s">
        <v>2074</v>
      </c>
      <c r="B20" s="116"/>
      <c r="C20" s="116"/>
      <c r="D20" s="116"/>
      <c r="E20" s="116"/>
      <c r="F20" s="116"/>
      <c r="G20" s="116"/>
      <c r="H20" s="116"/>
      <c r="I20" s="80" t="s">
        <v>2075</v>
      </c>
      <c r="J20" s="80"/>
      <c r="K20" s="80"/>
      <c r="L20" s="80"/>
      <c r="M20" s="80"/>
      <c r="N20" s="80"/>
      <c r="O20" s="81"/>
    </row>
    <row r="21" spans="1:15">
      <c r="A21" s="115" t="s">
        <v>2076</v>
      </c>
      <c r="B21" s="116"/>
      <c r="C21" s="116"/>
      <c r="D21" s="116"/>
      <c r="E21" s="116"/>
      <c r="F21" s="116"/>
      <c r="G21" s="116"/>
      <c r="H21" s="116"/>
      <c r="I21" s="72"/>
      <c r="J21" s="72"/>
      <c r="K21" s="72"/>
      <c r="L21" s="72"/>
      <c r="M21" s="72"/>
      <c r="N21" s="72"/>
      <c r="O21" s="86"/>
    </row>
    <row r="22" spans="1:15">
      <c r="A22" s="115" t="s">
        <v>2077</v>
      </c>
      <c r="B22" s="116"/>
      <c r="C22" s="116"/>
      <c r="D22" s="116"/>
      <c r="E22" s="116"/>
      <c r="F22" s="116"/>
      <c r="G22" s="116"/>
      <c r="H22" s="116"/>
      <c r="I22" s="72"/>
      <c r="J22" s="72"/>
      <c r="K22" s="72"/>
      <c r="L22" s="72"/>
      <c r="M22" s="72"/>
      <c r="N22" s="72"/>
      <c r="O22" s="86"/>
    </row>
    <row r="23" spans="1:15">
      <c r="A23" s="115" t="s">
        <v>2078</v>
      </c>
      <c r="B23" s="116"/>
      <c r="C23" s="116"/>
      <c r="D23" s="116"/>
      <c r="E23" s="116"/>
      <c r="F23" s="116"/>
      <c r="G23" s="116"/>
      <c r="H23" s="116"/>
      <c r="I23" s="72"/>
      <c r="J23" s="72"/>
      <c r="K23" s="72"/>
      <c r="L23" s="72"/>
      <c r="M23" s="72"/>
      <c r="N23" s="72"/>
      <c r="O23" s="86"/>
    </row>
    <row r="24" spans="1:15">
      <c r="A24" s="115"/>
      <c r="B24" s="116"/>
      <c r="C24" s="116"/>
      <c r="D24" s="116"/>
      <c r="E24" s="116"/>
      <c r="F24" s="116"/>
      <c r="G24" s="116"/>
      <c r="H24" s="116"/>
      <c r="I24" s="72"/>
      <c r="J24" s="72"/>
      <c r="K24" s="72"/>
      <c r="L24" s="72"/>
      <c r="M24" s="72"/>
      <c r="N24" s="72"/>
      <c r="O24" s="86"/>
    </row>
    <row r="25" spans="1:15">
      <c r="A25" s="115" t="s">
        <v>2079</v>
      </c>
      <c r="B25" s="116"/>
      <c r="C25" s="116"/>
      <c r="D25" s="116"/>
      <c r="E25" s="116"/>
      <c r="F25" s="116"/>
      <c r="G25" s="116"/>
      <c r="H25" s="116"/>
      <c r="I25" s="72"/>
      <c r="J25" s="72"/>
      <c r="K25" s="72"/>
      <c r="L25" s="72"/>
      <c r="M25" s="72"/>
      <c r="N25" s="72"/>
      <c r="O25" s="86"/>
    </row>
    <row r="26" spans="1:15">
      <c r="A26" s="115" t="s">
        <v>2080</v>
      </c>
      <c r="B26" s="116"/>
      <c r="C26" s="116"/>
      <c r="D26" s="116"/>
      <c r="E26" s="116"/>
      <c r="F26" s="116"/>
      <c r="G26" s="116"/>
      <c r="H26" s="116"/>
      <c r="I26" s="72"/>
      <c r="J26" s="72"/>
      <c r="K26" s="72"/>
      <c r="L26" s="72"/>
      <c r="M26" s="72"/>
      <c r="N26" s="72"/>
      <c r="O26" s="86"/>
    </row>
    <row r="27" spans="1:15">
      <c r="A27" s="115" t="s">
        <v>2081</v>
      </c>
      <c r="B27" s="116"/>
      <c r="C27" s="116"/>
      <c r="D27" s="116"/>
      <c r="E27" s="116"/>
      <c r="F27" s="116"/>
      <c r="G27" s="116"/>
      <c r="H27" s="116"/>
      <c r="I27" s="72"/>
      <c r="J27" s="72"/>
      <c r="K27" s="72"/>
      <c r="L27" s="72"/>
      <c r="M27" s="72"/>
      <c r="N27" s="72"/>
      <c r="O27" s="86"/>
    </row>
    <row r="28" spans="1:15">
      <c r="A28" s="115" t="s">
        <v>2082</v>
      </c>
      <c r="B28" s="116"/>
      <c r="C28" s="116"/>
      <c r="D28" s="116"/>
      <c r="E28" s="116"/>
      <c r="F28" s="116"/>
      <c r="G28" s="116"/>
      <c r="H28" s="116"/>
      <c r="I28" s="72"/>
      <c r="J28" s="72"/>
      <c r="K28" s="72"/>
      <c r="L28" s="72"/>
      <c r="M28" s="72"/>
      <c r="N28" s="72"/>
      <c r="O28" s="86"/>
    </row>
    <row r="29" spans="1:15">
      <c r="A29" s="115"/>
      <c r="B29" s="116"/>
      <c r="C29" s="116"/>
      <c r="D29" s="116"/>
      <c r="E29" s="116"/>
      <c r="F29" s="116"/>
      <c r="G29" s="116"/>
      <c r="H29" s="116"/>
      <c r="I29" s="87"/>
      <c r="J29" s="87"/>
      <c r="K29" s="88"/>
      <c r="L29" s="87"/>
      <c r="M29" s="87"/>
      <c r="N29" s="87"/>
      <c r="O29" s="89"/>
    </row>
    <row r="30" spans="1:15">
      <c r="A30" s="115" t="s">
        <v>2083</v>
      </c>
      <c r="B30" s="116"/>
      <c r="C30" s="116"/>
      <c r="D30" s="116"/>
      <c r="E30" s="116"/>
      <c r="F30" s="116"/>
      <c r="G30" s="116"/>
      <c r="H30" s="116"/>
      <c r="I30" s="80"/>
      <c r="J30" s="80"/>
      <c r="K30" s="80"/>
      <c r="L30" s="80"/>
      <c r="M30" s="80"/>
      <c r="N30" s="80"/>
      <c r="O30" s="81"/>
    </row>
    <row r="31" spans="1:15">
      <c r="A31" s="115" t="s">
        <v>2084</v>
      </c>
      <c r="B31" s="116"/>
      <c r="C31" s="116"/>
      <c r="D31" s="116"/>
      <c r="E31" s="116"/>
      <c r="F31" s="116"/>
      <c r="G31" s="116"/>
      <c r="H31" s="116"/>
      <c r="I31" s="80"/>
      <c r="J31" s="80"/>
      <c r="K31" s="80"/>
      <c r="L31" s="80"/>
      <c r="M31" s="80"/>
      <c r="N31" s="80"/>
      <c r="O31" s="81"/>
    </row>
    <row r="32" spans="1:15">
      <c r="A32" s="115" t="s">
        <v>2085</v>
      </c>
      <c r="B32" s="116"/>
      <c r="C32" s="116"/>
      <c r="D32" s="116"/>
      <c r="E32" s="116"/>
      <c r="F32" s="116"/>
      <c r="G32" s="116"/>
      <c r="H32" s="116"/>
      <c r="I32" s="80"/>
      <c r="J32" s="80"/>
      <c r="K32" s="80"/>
      <c r="L32" s="80"/>
      <c r="M32" s="80"/>
      <c r="N32" s="80"/>
      <c r="O32" s="81"/>
    </row>
    <row r="33" spans="1:15">
      <c r="A33" s="115" t="s">
        <v>2086</v>
      </c>
      <c r="B33" s="116"/>
      <c r="C33" s="116"/>
      <c r="D33" s="116"/>
      <c r="E33" s="116"/>
      <c r="F33" s="116"/>
      <c r="G33" s="116"/>
      <c r="H33" s="116"/>
      <c r="I33" s="80"/>
      <c r="J33" s="80"/>
      <c r="K33" s="80"/>
      <c r="L33" s="80"/>
      <c r="M33" s="80"/>
      <c r="N33" s="80"/>
      <c r="O33" s="81"/>
    </row>
    <row r="34" spans="1:15">
      <c r="A34" s="115"/>
      <c r="B34" s="116"/>
      <c r="C34" s="116"/>
      <c r="D34" s="116"/>
      <c r="E34" s="116"/>
      <c r="F34" s="116"/>
      <c r="G34" s="116"/>
      <c r="H34" s="116"/>
      <c r="I34" s="80"/>
      <c r="J34" s="80"/>
      <c r="K34" s="80"/>
      <c r="L34" s="80"/>
      <c r="M34" s="80"/>
      <c r="N34" s="80"/>
      <c r="O34" s="81"/>
    </row>
    <row r="35" spans="1:15">
      <c r="A35" s="115" t="s">
        <v>2087</v>
      </c>
      <c r="B35" s="116"/>
      <c r="C35" s="116"/>
      <c r="D35" s="116"/>
      <c r="E35" s="116"/>
      <c r="F35" s="116"/>
      <c r="G35" s="116"/>
      <c r="H35" s="116"/>
      <c r="I35" s="80"/>
      <c r="J35" s="80"/>
      <c r="K35" s="80"/>
      <c r="L35" s="80"/>
      <c r="M35" s="80"/>
      <c r="N35" s="80"/>
      <c r="O35" s="81"/>
    </row>
    <row r="36" spans="1:15">
      <c r="A36" s="115" t="s">
        <v>2088</v>
      </c>
      <c r="B36" s="116"/>
      <c r="C36" s="116"/>
      <c r="D36" s="116"/>
      <c r="E36" s="116"/>
      <c r="F36" s="116"/>
      <c r="G36" s="116"/>
      <c r="H36" s="116"/>
      <c r="I36" s="80"/>
      <c r="J36" s="80"/>
      <c r="K36" s="80"/>
      <c r="L36" s="80"/>
      <c r="M36" s="80"/>
      <c r="N36" s="80"/>
      <c r="O36" s="81"/>
    </row>
    <row r="37" spans="1:15">
      <c r="A37" s="115" t="s">
        <v>2089</v>
      </c>
      <c r="B37" s="116"/>
      <c r="C37" s="116"/>
      <c r="D37" s="116"/>
      <c r="E37" s="116"/>
      <c r="F37" s="116"/>
      <c r="G37" s="116"/>
      <c r="H37" s="116"/>
      <c r="I37" s="80"/>
      <c r="J37" s="80"/>
      <c r="K37" s="80"/>
      <c r="L37" s="80"/>
      <c r="M37" s="80"/>
      <c r="N37" s="80"/>
      <c r="O37" s="81"/>
    </row>
    <row r="38" spans="1:15">
      <c r="A38" s="115" t="s">
        <v>2090</v>
      </c>
      <c r="B38" s="116"/>
      <c r="C38" s="116"/>
      <c r="D38" s="116"/>
      <c r="E38" s="116"/>
      <c r="F38" s="116"/>
      <c r="G38" s="116"/>
      <c r="H38" s="116"/>
      <c r="I38" s="80"/>
      <c r="J38" s="80"/>
      <c r="K38" s="80"/>
      <c r="L38" s="80"/>
      <c r="M38" s="80"/>
      <c r="N38" s="80"/>
      <c r="O38" s="81"/>
    </row>
    <row r="39" spans="1:15">
      <c r="A39" s="115" t="s">
        <v>2091</v>
      </c>
      <c r="B39" s="116"/>
      <c r="C39" s="116"/>
      <c r="D39" s="116"/>
      <c r="E39" s="116"/>
      <c r="F39" s="116"/>
      <c r="G39" s="116"/>
      <c r="H39" s="116"/>
      <c r="I39" s="80"/>
      <c r="J39" s="80"/>
      <c r="K39" s="80"/>
      <c r="L39" s="80"/>
      <c r="M39" s="80"/>
      <c r="N39" s="80"/>
      <c r="O39" s="90"/>
    </row>
    <row r="40" spans="1:15">
      <c r="A40" s="115"/>
      <c r="B40" s="116"/>
      <c r="C40" s="116"/>
      <c r="D40" s="116"/>
      <c r="E40" s="116"/>
      <c r="F40" s="116"/>
      <c r="G40" s="116"/>
      <c r="H40" s="116"/>
      <c r="I40" s="80"/>
      <c r="J40" s="80"/>
      <c r="K40" s="80"/>
      <c r="L40" s="80"/>
      <c r="M40" s="80"/>
      <c r="N40" s="80"/>
      <c r="O40" s="81"/>
    </row>
    <row r="41" spans="1:15">
      <c r="A41" s="115" t="s">
        <v>2092</v>
      </c>
      <c r="B41" s="116"/>
      <c r="C41" s="116"/>
      <c r="D41" s="116"/>
      <c r="E41" s="116"/>
      <c r="F41" s="116"/>
      <c r="G41" s="116"/>
      <c r="H41" s="116"/>
      <c r="I41" s="80"/>
      <c r="J41" s="80"/>
      <c r="K41" s="80"/>
      <c r="L41" s="80"/>
      <c r="M41" s="80"/>
      <c r="N41" s="80"/>
      <c r="O41" s="81"/>
    </row>
    <row r="42" spans="1:15">
      <c r="A42" s="115" t="s">
        <v>2093</v>
      </c>
      <c r="B42" s="116"/>
      <c r="C42" s="116"/>
      <c r="D42" s="116"/>
      <c r="E42" s="116"/>
      <c r="F42" s="116"/>
      <c r="G42" s="116"/>
      <c r="H42" s="116"/>
      <c r="I42" s="80"/>
      <c r="J42" s="80"/>
      <c r="K42" s="80"/>
      <c r="L42" s="80"/>
      <c r="M42" s="80"/>
      <c r="N42" s="80"/>
      <c r="O42" s="81"/>
    </row>
    <row r="43" spans="1:15">
      <c r="A43" s="115" t="s">
        <v>2094</v>
      </c>
      <c r="B43" s="116"/>
      <c r="C43" s="116"/>
      <c r="D43" s="116"/>
      <c r="E43" s="116"/>
      <c r="F43" s="116"/>
      <c r="G43" s="116"/>
      <c r="H43" s="116"/>
      <c r="I43" s="80"/>
      <c r="J43" s="80"/>
      <c r="K43" s="80"/>
      <c r="L43" s="80"/>
      <c r="M43" s="80"/>
      <c r="N43" s="80"/>
      <c r="O43" s="81"/>
    </row>
    <row r="44" spans="1:15">
      <c r="A44" s="115" t="s">
        <v>2095</v>
      </c>
      <c r="B44" s="116"/>
      <c r="C44" s="116"/>
      <c r="D44" s="116"/>
      <c r="E44" s="116"/>
      <c r="F44" s="116"/>
      <c r="G44" s="116"/>
      <c r="H44" s="116"/>
      <c r="I44" s="80"/>
      <c r="J44" s="80"/>
      <c r="K44" s="80"/>
      <c r="L44" s="80"/>
      <c r="M44" s="80"/>
      <c r="N44" s="80"/>
      <c r="O44" s="81"/>
    </row>
    <row r="45" spans="1:15">
      <c r="A45" s="115"/>
      <c r="B45" s="116"/>
      <c r="C45" s="116"/>
      <c r="D45" s="116"/>
      <c r="E45" s="116"/>
      <c r="F45" s="116"/>
      <c r="G45" s="116"/>
      <c r="H45" s="116"/>
      <c r="I45" s="80"/>
      <c r="J45" s="80"/>
      <c r="K45" s="80"/>
      <c r="L45" s="80"/>
      <c r="M45" s="80"/>
      <c r="N45" s="80"/>
      <c r="O45" s="81"/>
    </row>
    <row r="46" spans="1:15">
      <c r="A46" s="115" t="s">
        <v>2096</v>
      </c>
      <c r="B46" s="116"/>
      <c r="C46" s="116"/>
      <c r="D46" s="116"/>
      <c r="E46" s="116"/>
      <c r="F46" s="116"/>
      <c r="G46" s="116"/>
      <c r="H46" s="116"/>
      <c r="I46" s="80"/>
      <c r="J46" s="80"/>
      <c r="K46" s="80"/>
      <c r="L46" s="80"/>
      <c r="M46" s="80"/>
      <c r="N46" s="80"/>
      <c r="O46" s="81"/>
    </row>
    <row r="47" spans="1:15">
      <c r="A47" s="115" t="s">
        <v>2097</v>
      </c>
      <c r="B47" s="116"/>
      <c r="C47" s="116"/>
      <c r="D47" s="116"/>
      <c r="E47" s="116"/>
      <c r="F47" s="116"/>
      <c r="G47" s="116"/>
      <c r="H47" s="116"/>
      <c r="I47" s="80"/>
      <c r="J47" s="80"/>
      <c r="K47" s="80"/>
      <c r="L47" s="80"/>
      <c r="M47" s="80"/>
      <c r="N47" s="80"/>
      <c r="O47" s="81"/>
    </row>
    <row r="48" spans="1:15">
      <c r="A48" s="115" t="s">
        <v>2098</v>
      </c>
      <c r="B48" s="116"/>
      <c r="C48" s="116"/>
      <c r="D48" s="116"/>
      <c r="E48" s="116"/>
      <c r="F48" s="116"/>
      <c r="G48" s="116"/>
      <c r="H48" s="116"/>
      <c r="I48" s="80"/>
      <c r="J48" s="80"/>
      <c r="K48" s="80"/>
      <c r="L48" s="80"/>
      <c r="M48" s="80"/>
      <c r="N48" s="80"/>
      <c r="O48" s="81"/>
    </row>
    <row r="49" spans="1:15">
      <c r="A49" s="115" t="s">
        <v>2099</v>
      </c>
      <c r="B49" s="116"/>
      <c r="C49" s="116"/>
      <c r="D49" s="116"/>
      <c r="E49" s="116"/>
      <c r="F49" s="116"/>
      <c r="G49" s="116"/>
      <c r="H49" s="116"/>
      <c r="I49" s="87"/>
      <c r="J49" s="87"/>
      <c r="K49" s="87"/>
      <c r="L49" s="87"/>
      <c r="M49" s="87"/>
      <c r="N49" s="87"/>
      <c r="O49" s="91"/>
    </row>
    <row r="50" spans="1:15">
      <c r="A50" s="115"/>
      <c r="B50" s="116"/>
      <c r="C50" s="116"/>
      <c r="D50" s="116"/>
      <c r="E50" s="116"/>
      <c r="F50" s="116"/>
      <c r="G50" s="116"/>
      <c r="H50" s="116"/>
      <c r="I50" s="87"/>
      <c r="J50" s="87"/>
      <c r="K50" s="87"/>
      <c r="L50" s="87"/>
      <c r="M50" s="87"/>
      <c r="N50" s="87"/>
      <c r="O50" s="91"/>
    </row>
    <row r="51" spans="1:15">
      <c r="A51" s="115" t="s">
        <v>2100</v>
      </c>
      <c r="B51" s="116"/>
      <c r="C51" s="116"/>
      <c r="D51" s="116"/>
      <c r="E51" s="116"/>
      <c r="F51" s="116"/>
      <c r="G51" s="116"/>
      <c r="H51" s="116"/>
      <c r="I51" s="87"/>
      <c r="J51" s="87"/>
      <c r="K51" s="87"/>
      <c r="L51" s="87"/>
      <c r="M51" s="87"/>
      <c r="N51" s="87"/>
      <c r="O51" s="91"/>
    </row>
    <row r="52" spans="1:15">
      <c r="A52" s="115" t="s">
        <v>2101</v>
      </c>
      <c r="B52" s="116"/>
      <c r="C52" s="116"/>
      <c r="D52" s="116"/>
      <c r="E52" s="116"/>
      <c r="F52" s="116"/>
      <c r="G52" s="116"/>
      <c r="H52" s="116"/>
      <c r="I52" s="87"/>
      <c r="J52" s="87"/>
      <c r="K52" s="87"/>
      <c r="L52" s="87"/>
      <c r="M52" s="87"/>
      <c r="N52" s="87"/>
      <c r="O52" s="91"/>
    </row>
    <row r="53" spans="1:15">
      <c r="A53" s="115" t="s">
        <v>2102</v>
      </c>
      <c r="B53" s="116"/>
      <c r="C53" s="116"/>
      <c r="D53" s="116"/>
      <c r="E53" s="116"/>
      <c r="F53" s="116"/>
      <c r="G53" s="116"/>
      <c r="H53" s="116"/>
      <c r="I53" s="87"/>
      <c r="J53" s="87"/>
      <c r="K53" s="87"/>
      <c r="L53" s="87"/>
      <c r="M53" s="87"/>
      <c r="N53" s="87"/>
      <c r="O53" s="91"/>
    </row>
    <row r="54" spans="1:15">
      <c r="A54" s="92"/>
      <c r="B54" s="93"/>
      <c r="C54" s="93"/>
      <c r="D54" s="93"/>
      <c r="E54" s="94"/>
      <c r="F54" s="93"/>
      <c r="G54" s="93"/>
      <c r="H54" s="95"/>
      <c r="I54" s="96"/>
      <c r="J54" s="96"/>
      <c r="K54" s="96"/>
      <c r="L54" s="96"/>
      <c r="M54" s="96"/>
      <c r="N54" s="96"/>
      <c r="O54" s="97"/>
    </row>
    <row r="55" spans="1:15">
      <c r="A55" s="98"/>
      <c r="B55" s="98"/>
      <c r="C55" s="83"/>
      <c r="D55" s="99"/>
      <c r="E55" s="100"/>
      <c r="F55" s="98"/>
      <c r="G55" s="98"/>
      <c r="H55" s="72"/>
      <c r="I55" s="72"/>
      <c r="J55" s="72"/>
      <c r="K55" s="101"/>
      <c r="L55" s="102"/>
      <c r="M55" s="72"/>
      <c r="N55" s="72"/>
      <c r="O55" s="103"/>
    </row>
    <row r="56" spans="1:15">
      <c r="A56" s="98"/>
      <c r="B56" s="98"/>
      <c r="C56" s="83"/>
      <c r="D56" s="99"/>
      <c r="E56" s="100"/>
      <c r="F56" s="98"/>
      <c r="G56" s="98"/>
      <c r="H56" s="72"/>
      <c r="I56" s="72"/>
      <c r="J56" s="72"/>
      <c r="K56" s="101"/>
      <c r="L56" s="102"/>
      <c r="M56" s="72"/>
      <c r="N56" s="72"/>
      <c r="O56" s="103"/>
    </row>
    <row r="57" spans="1:15">
      <c r="A57" s="98"/>
      <c r="B57" s="98"/>
      <c r="C57" s="83"/>
      <c r="D57" s="99"/>
      <c r="E57" s="100"/>
      <c r="F57" s="98"/>
      <c r="G57" s="98"/>
      <c r="H57" s="72"/>
      <c r="I57" s="72"/>
      <c r="J57" s="72"/>
      <c r="K57" s="101"/>
      <c r="L57" s="102"/>
      <c r="M57" s="72"/>
      <c r="N57" s="72"/>
      <c r="O57" s="103"/>
    </row>
    <row r="58" spans="1:15">
      <c r="A58" s="104" t="s">
        <v>2103</v>
      </c>
      <c r="B58" s="98"/>
      <c r="C58" s="83"/>
      <c r="D58" s="99"/>
      <c r="E58" s="100"/>
      <c r="F58" s="98"/>
      <c r="G58" s="98"/>
      <c r="H58" s="72"/>
      <c r="I58" s="72"/>
      <c r="J58" s="72"/>
      <c r="K58" s="101"/>
      <c r="L58" s="102"/>
      <c r="M58" s="72"/>
      <c r="N58" s="72"/>
      <c r="O58" s="103"/>
    </row>
    <row r="59" spans="1:15">
      <c r="A59" s="105" t="s">
        <v>2104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1:15">
      <c r="A60" s="105" t="s">
        <v>2105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1:15">
      <c r="A61" s="105" t="s">
        <v>2106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1:15">
      <c r="A62" s="107"/>
      <c r="B62" s="107"/>
      <c r="C62" s="105"/>
      <c r="D62" s="108"/>
      <c r="E62" s="109"/>
      <c r="F62" s="107"/>
      <c r="G62" s="107"/>
      <c r="H62" s="110"/>
      <c r="I62" s="111"/>
      <c r="J62" s="111"/>
      <c r="K62" s="112"/>
      <c r="L62" s="113"/>
      <c r="M62" s="113"/>
      <c r="N62" s="111"/>
      <c r="O62" s="114"/>
    </row>
    <row r="63" spans="1:15">
      <c r="A63" s="105" t="s">
        <v>2107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1:15">
      <c r="A64" s="105" t="s">
        <v>2108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1:15">
      <c r="A65" s="98"/>
      <c r="B65" s="98"/>
      <c r="C65" s="83"/>
      <c r="D65" s="99"/>
      <c r="E65" s="100"/>
      <c r="F65" s="98"/>
      <c r="G65" s="98"/>
      <c r="H65" s="72"/>
      <c r="I65" s="72"/>
      <c r="J65" s="72"/>
      <c r="K65" s="101"/>
      <c r="L65" s="102"/>
      <c r="M65" s="72"/>
      <c r="N65" s="72"/>
      <c r="O65" s="103"/>
    </row>
    <row r="66" spans="1:15">
      <c r="A66" s="98"/>
      <c r="B66" s="98"/>
      <c r="C66" s="83"/>
      <c r="D66" s="99"/>
      <c r="E66" s="100"/>
      <c r="F66" s="98"/>
      <c r="G66" s="98"/>
      <c r="H66" s="72"/>
      <c r="I66" s="72"/>
      <c r="J66" s="72"/>
      <c r="K66" s="101"/>
      <c r="L66" s="102"/>
      <c r="M66" s="72"/>
      <c r="N66" s="72"/>
      <c r="O66" s="103"/>
    </row>
    <row r="67" spans="1:15">
      <c r="A67" s="98"/>
      <c r="B67" s="98"/>
      <c r="C67" s="83"/>
      <c r="D67" s="99"/>
      <c r="E67" s="100"/>
      <c r="F67" s="98"/>
      <c r="G67" s="98"/>
      <c r="H67" s="72"/>
      <c r="I67" s="72"/>
      <c r="J67" s="72"/>
      <c r="K67" s="101"/>
      <c r="L67" s="102"/>
      <c r="M67" s="72"/>
      <c r="N67" s="72"/>
      <c r="O67" s="103"/>
    </row>
    <row r="68" spans="1:15">
      <c r="A68" s="98"/>
      <c r="B68" s="98"/>
      <c r="C68" s="83"/>
      <c r="D68" s="99"/>
      <c r="E68" s="100"/>
      <c r="F68" s="98"/>
      <c r="G68" s="98"/>
      <c r="H68" s="72"/>
      <c r="I68" s="72"/>
      <c r="J68" s="72"/>
      <c r="K68" s="101"/>
      <c r="L68" s="102"/>
      <c r="M68" s="72"/>
      <c r="N68" s="72"/>
      <c r="O68" s="103"/>
    </row>
    <row r="69" spans="1:15">
      <c r="A69" s="98"/>
      <c r="B69" s="98"/>
      <c r="C69" s="83"/>
      <c r="D69" s="99"/>
      <c r="E69" s="100"/>
      <c r="F69" s="98"/>
      <c r="G69" s="98"/>
      <c r="H69" s="72"/>
      <c r="I69" s="72"/>
      <c r="J69" s="72"/>
      <c r="K69" s="101"/>
      <c r="L69" s="102"/>
      <c r="M69" s="72"/>
      <c r="N69" s="72"/>
      <c r="O69" s="103"/>
    </row>
    <row r="70" spans="1:15">
      <c r="A70" s="98"/>
      <c r="B70" s="98"/>
      <c r="C70" s="83"/>
      <c r="D70" s="99"/>
      <c r="E70" s="100"/>
      <c r="F70" s="98"/>
      <c r="G70" s="98"/>
      <c r="H70" s="72"/>
      <c r="I70" s="72"/>
      <c r="J70" s="72"/>
      <c r="K70" s="101"/>
      <c r="L70" s="102"/>
      <c r="M70" s="72"/>
      <c r="N70" s="72"/>
      <c r="O70" s="103"/>
    </row>
    <row r="71" spans="1:15">
      <c r="A71" s="98"/>
      <c r="B71" s="98"/>
      <c r="C71" s="83"/>
      <c r="D71" s="99"/>
      <c r="E71" s="100"/>
      <c r="F71" s="98"/>
      <c r="G71" s="98"/>
      <c r="H71" s="72"/>
      <c r="I71" s="72"/>
      <c r="J71" s="72"/>
      <c r="K71" s="101"/>
      <c r="L71" s="102"/>
      <c r="M71" s="72"/>
      <c r="N71" s="72"/>
      <c r="O71" s="103"/>
    </row>
    <row r="72" spans="1:15">
      <c r="A72" s="98"/>
      <c r="B72" s="98"/>
      <c r="C72" s="83"/>
      <c r="D72" s="99"/>
      <c r="E72" s="100"/>
      <c r="F72" s="98"/>
      <c r="G72" s="98"/>
      <c r="H72" s="72"/>
      <c r="I72" s="72"/>
      <c r="J72" s="72"/>
      <c r="K72" s="101"/>
      <c r="L72" s="102"/>
      <c r="M72" s="72"/>
      <c r="N72" s="72"/>
      <c r="O72" s="103"/>
    </row>
    <row r="73" spans="1:15">
      <c r="A73" s="98"/>
      <c r="B73" s="98"/>
      <c r="C73" s="83"/>
      <c r="D73" s="99"/>
      <c r="E73" s="100"/>
      <c r="F73" s="98"/>
      <c r="G73" s="98"/>
      <c r="H73" s="72"/>
      <c r="I73" s="72"/>
      <c r="J73" s="72"/>
      <c r="K73" s="101"/>
      <c r="L73" s="102"/>
      <c r="M73" s="72"/>
      <c r="N73" s="72"/>
      <c r="O73" s="103"/>
    </row>
    <row r="74" spans="1:15">
      <c r="A74" s="98"/>
      <c r="B74" s="98"/>
      <c r="C74" s="83"/>
      <c r="D74" s="99"/>
      <c r="E74" s="100"/>
      <c r="F74" s="98"/>
      <c r="G74" s="98"/>
      <c r="H74" s="72"/>
      <c r="I74" s="72"/>
      <c r="J74" s="72"/>
      <c r="K74" s="101"/>
      <c r="L74" s="102"/>
      <c r="M74" s="72"/>
      <c r="N74" s="72"/>
      <c r="O74" s="103"/>
    </row>
    <row r="75" spans="1:15">
      <c r="A75" s="98"/>
      <c r="B75" s="98"/>
      <c r="C75" s="83"/>
      <c r="D75" s="99"/>
      <c r="E75" s="100"/>
      <c r="F75" s="98"/>
      <c r="G75" s="98"/>
      <c r="H75" s="72"/>
      <c r="I75" s="72"/>
      <c r="J75" s="72"/>
      <c r="K75" s="101"/>
      <c r="L75" s="102"/>
      <c r="M75" s="72"/>
      <c r="N75" s="72"/>
      <c r="O75" s="103"/>
    </row>
    <row r="76" spans="1:15">
      <c r="A76" s="98"/>
      <c r="B76" s="98"/>
      <c r="C76" s="83"/>
      <c r="D76" s="99"/>
      <c r="E76" s="100"/>
      <c r="F76" s="98"/>
      <c r="G76" s="98"/>
      <c r="H76" s="72"/>
      <c r="I76" s="72"/>
      <c r="J76" s="72"/>
      <c r="K76" s="101"/>
      <c r="L76" s="102"/>
      <c r="M76" s="72"/>
      <c r="N76" s="72"/>
      <c r="O76" s="103"/>
    </row>
    <row r="77" spans="1:15">
      <c r="A77" s="98"/>
      <c r="B77" s="98"/>
      <c r="C77" s="83"/>
      <c r="D77" s="99"/>
      <c r="E77" s="100"/>
      <c r="F77" s="98"/>
      <c r="G77" s="98"/>
      <c r="H77" s="72"/>
      <c r="I77" s="72"/>
      <c r="J77" s="72"/>
      <c r="K77" s="101"/>
      <c r="L77" s="102"/>
      <c r="M77" s="72"/>
      <c r="N77" s="72"/>
      <c r="O77" s="103"/>
    </row>
    <row r="78" spans="1:15">
      <c r="A78" s="98"/>
      <c r="B78" s="98"/>
      <c r="C78" s="83"/>
      <c r="D78" s="99"/>
      <c r="E78" s="100"/>
      <c r="F78" s="98"/>
      <c r="G78" s="98"/>
      <c r="H78" s="72"/>
      <c r="I78" s="72"/>
      <c r="J78" s="72"/>
      <c r="K78" s="101"/>
      <c r="L78" s="102"/>
      <c r="M78" s="72"/>
      <c r="N78" s="72"/>
      <c r="O78" s="103"/>
    </row>
    <row r="79" spans="1:15">
      <c r="A79" s="98"/>
      <c r="B79" s="98"/>
      <c r="C79" s="83"/>
      <c r="D79" s="99"/>
      <c r="E79" s="100"/>
      <c r="F79" s="98"/>
      <c r="G79" s="98"/>
      <c r="H79" s="72"/>
      <c r="I79" s="72"/>
      <c r="J79" s="72"/>
      <c r="K79" s="101"/>
      <c r="L79" s="102"/>
      <c r="M79" s="72"/>
      <c r="N79" s="72"/>
      <c r="O79" s="103"/>
    </row>
    <row r="80" spans="1:15">
      <c r="A80" s="98"/>
      <c r="B80" s="98"/>
      <c r="C80" s="83"/>
      <c r="D80" s="99"/>
      <c r="E80" s="100"/>
      <c r="F80" s="98"/>
      <c r="G80" s="98"/>
      <c r="H80" s="72"/>
      <c r="I80" s="72"/>
      <c r="J80" s="72"/>
      <c r="K80" s="101"/>
      <c r="L80" s="102"/>
      <c r="M80" s="72"/>
      <c r="N80" s="72"/>
      <c r="O80" s="103"/>
    </row>
    <row r="81" spans="1:15">
      <c r="A81" s="98"/>
      <c r="B81" s="98"/>
      <c r="C81" s="83"/>
      <c r="D81" s="99"/>
      <c r="E81" s="100"/>
      <c r="F81" s="98"/>
      <c r="G81" s="98"/>
      <c r="H81" s="72"/>
      <c r="I81" s="72"/>
      <c r="J81" s="72"/>
      <c r="K81" s="101"/>
      <c r="L81" s="102"/>
      <c r="M81" s="72"/>
      <c r="N81" s="72"/>
      <c r="O81" s="103"/>
    </row>
    <row r="82" spans="1:15">
      <c r="A82" s="98"/>
      <c r="B82" s="98"/>
      <c r="C82" s="83"/>
      <c r="D82" s="99"/>
      <c r="E82" s="100"/>
      <c r="F82" s="98"/>
      <c r="G82" s="98"/>
      <c r="H82" s="72"/>
      <c r="I82" s="72"/>
      <c r="J82" s="72"/>
      <c r="K82" s="101"/>
      <c r="L82" s="102"/>
      <c r="M82" s="72"/>
      <c r="N82" s="72"/>
      <c r="O82" s="103"/>
    </row>
    <row r="83" spans="1:15">
      <c r="A83" s="98"/>
      <c r="B83" s="98"/>
      <c r="C83" s="83"/>
      <c r="D83" s="99"/>
      <c r="E83" s="100"/>
      <c r="F83" s="98"/>
      <c r="G83" s="98"/>
      <c r="H83" s="72"/>
      <c r="I83" s="72"/>
      <c r="J83" s="72"/>
      <c r="K83" s="101"/>
      <c r="L83" s="102"/>
      <c r="M83" s="72"/>
      <c r="N83" s="72"/>
      <c r="O83" s="103"/>
    </row>
    <row r="84" spans="1:15">
      <c r="A84" s="98"/>
      <c r="B84" s="98"/>
      <c r="C84" s="83"/>
      <c r="D84" s="99"/>
      <c r="E84" s="100"/>
      <c r="F84" s="98"/>
      <c r="G84" s="98"/>
      <c r="H84" s="72"/>
      <c r="I84" s="72"/>
      <c r="J84" s="72"/>
      <c r="K84" s="101"/>
      <c r="L84" s="102"/>
      <c r="M84" s="72"/>
      <c r="N84" s="72"/>
      <c r="O84" s="103"/>
    </row>
    <row r="85" spans="1:15">
      <c r="A85" s="98"/>
      <c r="B85" s="98"/>
      <c r="C85" s="83"/>
      <c r="D85" s="99"/>
      <c r="E85" s="100"/>
      <c r="F85" s="98"/>
      <c r="G85" s="98"/>
      <c r="H85" s="72"/>
      <c r="I85" s="72"/>
      <c r="J85" s="72"/>
      <c r="K85" s="101"/>
      <c r="L85" s="102"/>
      <c r="M85" s="72"/>
      <c r="N85" s="72"/>
      <c r="O85" s="103"/>
    </row>
    <row r="86" spans="1:15">
      <c r="A86" s="98"/>
      <c r="B86" s="98"/>
      <c r="C86" s="83"/>
      <c r="D86" s="99"/>
      <c r="E86" s="100"/>
      <c r="F86" s="98"/>
      <c r="G86" s="98"/>
      <c r="H86" s="72"/>
      <c r="I86" s="72"/>
      <c r="J86" s="72"/>
      <c r="K86" s="101"/>
      <c r="L86" s="102"/>
      <c r="M86" s="72"/>
      <c r="N86" s="72"/>
      <c r="O86" s="103"/>
    </row>
    <row r="87" spans="1:15">
      <c r="A87" s="98"/>
      <c r="B87" s="98"/>
      <c r="C87" s="83"/>
      <c r="D87" s="99"/>
      <c r="E87" s="100"/>
      <c r="F87" s="98"/>
      <c r="G87" s="98"/>
      <c r="H87" s="72"/>
      <c r="I87" s="72"/>
      <c r="J87" s="72"/>
      <c r="K87" s="101"/>
      <c r="L87" s="102"/>
      <c r="M87" s="72"/>
      <c r="N87" s="72"/>
      <c r="O87" s="103"/>
    </row>
    <row r="88" spans="1:15">
      <c r="A88" s="98"/>
      <c r="B88" s="98"/>
      <c r="C88" s="83"/>
      <c r="D88" s="99"/>
      <c r="E88" s="100"/>
      <c r="F88" s="98"/>
      <c r="G88" s="98"/>
      <c r="H88" s="72"/>
      <c r="I88" s="72"/>
      <c r="J88" s="72"/>
      <c r="K88" s="101"/>
      <c r="L88" s="102"/>
      <c r="M88" s="72"/>
      <c r="N88" s="72"/>
      <c r="O88" s="103"/>
    </row>
    <row r="89" spans="1:15">
      <c r="A89" s="98"/>
      <c r="B89" s="98"/>
      <c r="C89" s="83"/>
      <c r="D89" s="99"/>
      <c r="E89" s="100"/>
      <c r="F89" s="98"/>
      <c r="G89" s="98"/>
      <c r="H89" s="72"/>
      <c r="I89" s="72"/>
      <c r="J89" s="72"/>
      <c r="K89" s="101"/>
      <c r="L89" s="102"/>
      <c r="M89" s="72"/>
      <c r="N89" s="72"/>
      <c r="O89" s="103"/>
    </row>
    <row r="90" spans="1:15">
      <c r="A90" s="98"/>
      <c r="B90" s="98"/>
      <c r="C90" s="83"/>
      <c r="D90" s="99"/>
      <c r="E90" s="100"/>
      <c r="F90" s="98"/>
      <c r="G90" s="98"/>
      <c r="H90" s="72"/>
      <c r="I90" s="72"/>
      <c r="J90" s="72"/>
      <c r="K90" s="101"/>
      <c r="L90" s="102"/>
      <c r="M90" s="72"/>
      <c r="N90" s="72"/>
      <c r="O90" s="103"/>
    </row>
    <row r="91" spans="1:15">
      <c r="A91" s="98"/>
      <c r="B91" s="98"/>
      <c r="C91" s="83"/>
      <c r="D91" s="99"/>
      <c r="E91" s="100"/>
      <c r="F91" s="98"/>
      <c r="G91" s="98"/>
      <c r="H91" s="72"/>
      <c r="I91" s="72"/>
      <c r="J91" s="72"/>
      <c r="K91" s="101"/>
      <c r="L91" s="102"/>
      <c r="M91" s="72"/>
      <c r="N91" s="72"/>
      <c r="O91" s="103"/>
    </row>
    <row r="92" spans="1:15">
      <c r="A92" s="98"/>
      <c r="B92" s="98"/>
      <c r="C92" s="83"/>
      <c r="D92" s="99"/>
      <c r="E92" s="100"/>
      <c r="F92" s="98"/>
      <c r="G92" s="98"/>
      <c r="H92" s="72"/>
      <c r="I92" s="72"/>
      <c r="J92" s="72"/>
      <c r="K92" s="101"/>
      <c r="L92" s="102"/>
      <c r="M92" s="72"/>
      <c r="N92" s="72"/>
      <c r="O92" s="103"/>
    </row>
    <row r="93" spans="1:15">
      <c r="A93" s="98"/>
      <c r="B93" s="98"/>
      <c r="C93" s="83"/>
      <c r="D93" s="99"/>
      <c r="E93" s="100"/>
      <c r="F93" s="98"/>
      <c r="G93" s="98"/>
      <c r="H93" s="72"/>
      <c r="I93" s="72"/>
      <c r="J93" s="72"/>
      <c r="K93" s="101"/>
      <c r="L93" s="102"/>
      <c r="M93" s="72"/>
      <c r="N93" s="72"/>
      <c r="O93" s="103"/>
    </row>
    <row r="94" spans="1:15">
      <c r="A94" s="98"/>
      <c r="B94" s="98"/>
      <c r="C94" s="83"/>
      <c r="D94" s="99"/>
      <c r="E94" s="100"/>
      <c r="F94" s="98"/>
      <c r="G94" s="98"/>
      <c r="H94" s="72"/>
      <c r="I94" s="72"/>
      <c r="J94" s="72"/>
      <c r="K94" s="101"/>
      <c r="L94" s="102"/>
      <c r="M94" s="72"/>
      <c r="N94" s="72"/>
      <c r="O94" s="103"/>
    </row>
    <row r="95" spans="1:15">
      <c r="A95" s="98"/>
      <c r="B95" s="98"/>
      <c r="C95" s="83"/>
      <c r="D95" s="99"/>
      <c r="E95" s="100"/>
      <c r="F95" s="98"/>
      <c r="G95" s="98"/>
      <c r="H95" s="72"/>
      <c r="I95" s="72"/>
      <c r="J95" s="72"/>
      <c r="K95" s="101"/>
      <c r="L95" s="102"/>
      <c r="M95" s="72"/>
      <c r="N95" s="72"/>
      <c r="O95" s="103"/>
    </row>
    <row r="96" spans="1:15">
      <c r="A96" s="98"/>
      <c r="B96" s="98"/>
      <c r="C96" s="83"/>
      <c r="D96" s="99"/>
      <c r="E96" s="100"/>
      <c r="F96" s="98"/>
      <c r="G96" s="98"/>
      <c r="H96" s="72"/>
      <c r="I96" s="72"/>
      <c r="J96" s="72"/>
      <c r="K96" s="101"/>
      <c r="L96" s="102"/>
      <c r="M96" s="72"/>
      <c r="N96" s="72"/>
      <c r="O96" s="103"/>
    </row>
    <row r="97" spans="1:15">
      <c r="A97" s="98"/>
      <c r="B97" s="98"/>
      <c r="C97" s="83"/>
      <c r="D97" s="99"/>
      <c r="E97" s="100"/>
      <c r="F97" s="98"/>
      <c r="G97" s="98"/>
      <c r="H97" s="72"/>
      <c r="I97" s="72"/>
      <c r="J97" s="72"/>
      <c r="K97" s="101"/>
      <c r="L97" s="102"/>
      <c r="M97" s="72"/>
      <c r="N97" s="72"/>
      <c r="O97" s="103"/>
    </row>
    <row r="98" spans="1:1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101"/>
      <c r="L98" s="102"/>
      <c r="M98" s="72"/>
      <c r="N98" s="72"/>
      <c r="O98" s="103"/>
    </row>
    <row r="99" spans="1:15">
      <c r="K99" s="101"/>
      <c r="L99" s="102"/>
      <c r="M99" s="72"/>
      <c r="N99" s="72"/>
      <c r="O99" s="103"/>
    </row>
    <row r="100" spans="1:15">
      <c r="K100" s="101"/>
      <c r="L100" s="102"/>
      <c r="M100" s="72"/>
      <c r="N100" s="72"/>
      <c r="O100" s="103"/>
    </row>
    <row r="101" spans="1:15">
      <c r="K101" s="101"/>
      <c r="L101" s="102"/>
      <c r="M101" s="72"/>
      <c r="N101" s="72"/>
      <c r="O101" s="103"/>
    </row>
    <row r="102" spans="1:15">
      <c r="K102" s="101"/>
      <c r="L102" s="102"/>
      <c r="M102" s="72"/>
      <c r="N102" s="72"/>
      <c r="O102" s="103"/>
    </row>
    <row r="103" spans="1:15">
      <c r="K103" s="101"/>
      <c r="L103" s="102"/>
      <c r="M103" s="72"/>
      <c r="N103" s="72"/>
      <c r="O103" s="103"/>
    </row>
    <row r="104" spans="1:15">
      <c r="K104" s="101"/>
      <c r="L104" s="102"/>
      <c r="M104" s="72"/>
      <c r="N104" s="72"/>
      <c r="O104" s="103"/>
    </row>
    <row r="105" spans="1:15">
      <c r="K105" s="101"/>
      <c r="L105" s="102"/>
      <c r="M105" s="72"/>
      <c r="N105" s="72"/>
      <c r="O105" s="103"/>
    </row>
    <row r="106" spans="1:15">
      <c r="K106" s="101"/>
      <c r="L106" s="102"/>
      <c r="M106" s="72"/>
      <c r="N106" s="72"/>
      <c r="O106" s="103"/>
    </row>
    <row r="107" spans="1:15">
      <c r="K107" s="101"/>
      <c r="L107" s="102"/>
      <c r="M107" s="72"/>
      <c r="N107" s="72"/>
      <c r="O107" s="103"/>
    </row>
    <row r="108" spans="1:15">
      <c r="K108" s="101"/>
      <c r="L108" s="102"/>
      <c r="M108" s="72"/>
      <c r="N108" s="72"/>
      <c r="O108" s="103"/>
    </row>
    <row r="109" spans="1:15">
      <c r="K109" s="101"/>
      <c r="L109" s="102"/>
      <c r="M109" s="72"/>
      <c r="N109" s="72"/>
      <c r="O109" s="103"/>
    </row>
    <row r="110" spans="1:15">
      <c r="K110" s="101"/>
      <c r="L110" s="102"/>
      <c r="M110" s="72"/>
      <c r="N110" s="72"/>
      <c r="O110" s="103"/>
    </row>
    <row r="111" spans="1:15">
      <c r="K111" s="101"/>
      <c r="L111" s="102"/>
      <c r="M111" s="72"/>
      <c r="N111" s="72"/>
      <c r="O111" s="103"/>
    </row>
    <row r="112" spans="1:15">
      <c r="K112" s="101"/>
      <c r="L112" s="102"/>
      <c r="M112" s="72"/>
      <c r="N112" s="72"/>
      <c r="O112" s="103"/>
    </row>
    <row r="113" spans="11:15">
      <c r="K113" s="101"/>
      <c r="L113" s="102"/>
      <c r="M113" s="72"/>
      <c r="N113" s="72"/>
      <c r="O113" s="103"/>
    </row>
    <row r="114" spans="11:15">
      <c r="K114" s="101"/>
      <c r="L114" s="102"/>
      <c r="M114" s="72"/>
      <c r="N114" s="72"/>
      <c r="O114" s="103"/>
    </row>
    <row r="115" spans="11:15">
      <c r="K115" s="101"/>
      <c r="L115" s="102"/>
      <c r="M115" s="72"/>
      <c r="N115" s="72"/>
      <c r="O115" s="103"/>
    </row>
    <row r="116" spans="11:15">
      <c r="K116" s="101"/>
      <c r="L116" s="102"/>
      <c r="M116" s="72"/>
      <c r="N116" s="72"/>
      <c r="O116" s="103"/>
    </row>
    <row r="117" spans="11:15">
      <c r="K117" s="101"/>
      <c r="L117" s="102"/>
      <c r="M117" s="72"/>
      <c r="N117" s="72"/>
      <c r="O117" s="103"/>
    </row>
    <row r="118" spans="11:15">
      <c r="K118" s="101"/>
      <c r="L118" s="102"/>
      <c r="M118" s="72"/>
      <c r="N118" s="72"/>
      <c r="O118" s="103"/>
    </row>
    <row r="119" spans="11:15">
      <c r="K119" s="101"/>
      <c r="L119" s="102"/>
      <c r="M119" s="72"/>
      <c r="N119" s="72"/>
      <c r="O119" s="103"/>
    </row>
    <row r="120" spans="11:15">
      <c r="K120" s="101"/>
      <c r="L120" s="102"/>
      <c r="M120" s="72"/>
      <c r="N120" s="72"/>
      <c r="O120" s="103"/>
    </row>
    <row r="121" spans="11:15">
      <c r="K121" s="101"/>
      <c r="L121" s="102"/>
      <c r="M121" s="72"/>
      <c r="N121" s="72"/>
      <c r="O121" s="103"/>
    </row>
    <row r="122" spans="11:15">
      <c r="K122" s="101"/>
      <c r="L122" s="102"/>
      <c r="M122" s="72"/>
      <c r="N122" s="72"/>
      <c r="O122" s="103"/>
    </row>
    <row r="123" spans="11:15">
      <c r="K123" s="101"/>
      <c r="L123" s="102"/>
      <c r="M123" s="72"/>
      <c r="N123" s="72"/>
      <c r="O123" s="103"/>
    </row>
    <row r="124" spans="11:15">
      <c r="K124" s="101"/>
      <c r="L124" s="102"/>
      <c r="M124" s="72"/>
      <c r="N124" s="72"/>
      <c r="O124" s="103"/>
    </row>
    <row r="125" spans="11:15">
      <c r="K125" s="101"/>
      <c r="L125" s="102"/>
      <c r="M125" s="72"/>
      <c r="N125" s="72"/>
      <c r="O125" s="103"/>
    </row>
    <row r="126" spans="11:15">
      <c r="K126" s="101"/>
      <c r="L126" s="102"/>
      <c r="M126" s="72"/>
      <c r="N126" s="72"/>
      <c r="O126" s="103"/>
    </row>
    <row r="127" spans="11:15">
      <c r="K127" s="101"/>
      <c r="L127" s="102"/>
      <c r="M127" s="72"/>
      <c r="N127" s="72"/>
      <c r="O127" s="103"/>
    </row>
    <row r="128" spans="11:15">
      <c r="K128" s="101"/>
      <c r="L128" s="102"/>
      <c r="M128" s="72"/>
      <c r="N128" s="72"/>
      <c r="O128" s="103"/>
    </row>
    <row r="129" spans="11:15">
      <c r="K129" s="101"/>
      <c r="L129" s="102"/>
      <c r="M129" s="72"/>
      <c r="N129" s="72"/>
      <c r="O129" s="103"/>
    </row>
    <row r="130" spans="11:15">
      <c r="K130" s="101"/>
      <c r="L130" s="102"/>
      <c r="M130" s="72"/>
      <c r="N130" s="72"/>
      <c r="O130" s="103"/>
    </row>
    <row r="131" spans="11:15">
      <c r="K131" s="101"/>
      <c r="L131" s="102"/>
      <c r="M131" s="72"/>
      <c r="N131" s="72"/>
      <c r="O131" s="103"/>
    </row>
    <row r="132" spans="11:15">
      <c r="K132" s="101"/>
      <c r="L132" s="102"/>
      <c r="M132" s="72"/>
      <c r="N132" s="72"/>
      <c r="O132" s="103"/>
    </row>
    <row r="133" spans="11:15">
      <c r="K133" s="101"/>
      <c r="L133" s="102"/>
      <c r="M133" s="72"/>
      <c r="N133" s="72"/>
      <c r="O133" s="103"/>
    </row>
    <row r="134" spans="11:15">
      <c r="K134" s="101"/>
      <c r="L134" s="102"/>
      <c r="M134" s="72"/>
      <c r="N134" s="72"/>
      <c r="O134" s="103"/>
    </row>
    <row r="135" spans="11:15">
      <c r="K135" s="101"/>
      <c r="L135" s="102"/>
      <c r="M135" s="72"/>
      <c r="N135" s="72"/>
      <c r="O135" s="103"/>
    </row>
    <row r="136" spans="11:15">
      <c r="K136" s="101"/>
      <c r="L136" s="102"/>
      <c r="M136" s="72"/>
      <c r="N136" s="72"/>
      <c r="O136" s="103"/>
    </row>
    <row r="137" spans="11:15">
      <c r="K137" s="101"/>
      <c r="L137" s="102"/>
      <c r="M137" s="72"/>
      <c r="N137" s="72"/>
      <c r="O137" s="103"/>
    </row>
    <row r="138" spans="11:15">
      <c r="K138" s="101"/>
      <c r="L138" s="102"/>
      <c r="M138" s="72"/>
      <c r="N138" s="72"/>
      <c r="O138" s="103"/>
    </row>
    <row r="139" spans="11:15">
      <c r="K139" s="101"/>
      <c r="L139" s="102"/>
      <c r="M139" s="72"/>
      <c r="N139" s="72"/>
      <c r="O139" s="103"/>
    </row>
    <row r="140" spans="11:15">
      <c r="K140" s="101"/>
      <c r="L140" s="102"/>
      <c r="M140" s="72"/>
      <c r="N140" s="72"/>
      <c r="O140" s="103"/>
    </row>
    <row r="141" spans="11:15">
      <c r="K141" s="101"/>
      <c r="L141" s="102"/>
      <c r="M141" s="72"/>
      <c r="N141" s="72"/>
      <c r="O141" s="103"/>
    </row>
    <row r="142" spans="11:15">
      <c r="K142" s="101"/>
      <c r="L142" s="102"/>
      <c r="M142" s="72"/>
      <c r="N142" s="72"/>
      <c r="O142" s="103"/>
    </row>
    <row r="143" spans="11:15">
      <c r="K143" s="101"/>
      <c r="L143" s="102"/>
      <c r="M143" s="72"/>
      <c r="N143" s="72"/>
      <c r="O143" s="103"/>
    </row>
    <row r="144" spans="11:15">
      <c r="K144" s="101"/>
      <c r="L144" s="102"/>
      <c r="M144" s="72"/>
      <c r="N144" s="72"/>
      <c r="O144" s="103"/>
    </row>
    <row r="145" spans="11:15">
      <c r="K145" s="101"/>
      <c r="L145" s="102"/>
      <c r="M145" s="72"/>
      <c r="N145" s="72"/>
      <c r="O145" s="103"/>
    </row>
    <row r="146" spans="11:15">
      <c r="K146" s="101"/>
      <c r="L146" s="102"/>
      <c r="M146" s="72"/>
      <c r="N146" s="72"/>
      <c r="O146" s="103"/>
    </row>
    <row r="147" spans="11:15">
      <c r="K147" s="101"/>
      <c r="L147" s="102"/>
      <c r="M147" s="72"/>
      <c r="N147" s="72"/>
      <c r="O147" s="103"/>
    </row>
    <row r="148" spans="11:15">
      <c r="K148" s="101"/>
      <c r="L148" s="102"/>
      <c r="M148" s="72"/>
      <c r="N148" s="72"/>
      <c r="O148" s="103"/>
    </row>
    <row r="149" spans="11:15">
      <c r="K149" s="101"/>
      <c r="L149" s="102"/>
      <c r="M149" s="72"/>
      <c r="N149" s="72"/>
      <c r="O149" s="103"/>
    </row>
    <row r="150" spans="11:15">
      <c r="K150" s="101"/>
      <c r="L150" s="102"/>
      <c r="M150" s="72"/>
      <c r="N150" s="72"/>
      <c r="O150" s="103"/>
    </row>
    <row r="151" spans="11:15">
      <c r="K151" s="101"/>
      <c r="L151" s="102"/>
      <c r="M151" s="72"/>
      <c r="N151" s="72"/>
      <c r="O151" s="103"/>
    </row>
    <row r="152" spans="11:15">
      <c r="K152" s="101"/>
      <c r="L152" s="102"/>
      <c r="M152" s="72"/>
      <c r="N152" s="72"/>
      <c r="O152" s="103"/>
    </row>
    <row r="153" spans="11:15">
      <c r="K153" s="101"/>
      <c r="L153" s="102"/>
      <c r="M153" s="72"/>
      <c r="N153" s="72"/>
      <c r="O153" s="103"/>
    </row>
    <row r="154" spans="11:15">
      <c r="K154" s="101"/>
      <c r="L154" s="102"/>
      <c r="M154" s="72"/>
      <c r="N154" s="72"/>
      <c r="O154" s="103"/>
    </row>
    <row r="155" spans="11:15">
      <c r="K155" s="101"/>
      <c r="L155" s="102"/>
      <c r="M155" s="72"/>
      <c r="N155" s="72"/>
      <c r="O155" s="103"/>
    </row>
    <row r="156" spans="11:15">
      <c r="K156" s="101"/>
      <c r="L156" s="102"/>
      <c r="M156" s="72"/>
      <c r="N156" s="72"/>
      <c r="O156" s="103"/>
    </row>
    <row r="157" spans="11:15">
      <c r="K157" s="101"/>
      <c r="L157" s="102"/>
      <c r="M157" s="72"/>
      <c r="N157" s="72"/>
      <c r="O157" s="103"/>
    </row>
    <row r="158" spans="11:15">
      <c r="K158" s="101"/>
      <c r="L158" s="102"/>
      <c r="M158" s="72"/>
      <c r="N158" s="72"/>
      <c r="O158" s="103"/>
    </row>
    <row r="159" spans="11:15">
      <c r="K159" s="101"/>
      <c r="L159" s="102"/>
      <c r="M159" s="72"/>
      <c r="N159" s="72"/>
      <c r="O159" s="103"/>
    </row>
    <row r="160" spans="11:15">
      <c r="K160" s="101"/>
      <c r="L160" s="102"/>
      <c r="M160" s="72"/>
      <c r="N160" s="72"/>
      <c r="O160" s="103"/>
    </row>
    <row r="161" spans="11:15">
      <c r="K161" s="101"/>
      <c r="L161" s="102"/>
      <c r="M161" s="72"/>
      <c r="N161" s="72"/>
      <c r="O161" s="103"/>
    </row>
    <row r="162" spans="11:15">
      <c r="K162" s="101"/>
      <c r="L162" s="102"/>
      <c r="M162" s="72"/>
      <c r="N162" s="72"/>
      <c r="O162" s="103"/>
    </row>
    <row r="163" spans="11:15">
      <c r="K163" s="101"/>
      <c r="L163" s="102"/>
      <c r="M163" s="72"/>
      <c r="N163" s="72"/>
      <c r="O163" s="103"/>
    </row>
    <row r="164" spans="11:15">
      <c r="K164" s="101"/>
      <c r="L164" s="102"/>
      <c r="M164" s="72"/>
      <c r="N164" s="72"/>
      <c r="O164" s="103"/>
    </row>
    <row r="165" spans="11:15">
      <c r="K165" s="101"/>
      <c r="L165" s="102"/>
      <c r="M165" s="72"/>
      <c r="N165" s="72"/>
      <c r="O165" s="103"/>
    </row>
    <row r="166" spans="11:15">
      <c r="K166" s="101"/>
      <c r="L166" s="102"/>
      <c r="M166" s="72"/>
      <c r="N166" s="72"/>
      <c r="O166" s="103"/>
    </row>
    <row r="167" spans="11:15">
      <c r="K167" s="101"/>
      <c r="L167" s="102"/>
      <c r="M167" s="72"/>
      <c r="N167" s="72"/>
      <c r="O167" s="103"/>
    </row>
    <row r="168" spans="11:15">
      <c r="K168" s="101"/>
      <c r="L168" s="102"/>
      <c r="M168" s="72"/>
      <c r="N168" s="72"/>
      <c r="O168" s="103"/>
    </row>
    <row r="169" spans="11:15">
      <c r="K169" s="101"/>
      <c r="L169" s="102"/>
      <c r="M169" s="72"/>
      <c r="N169" s="72"/>
      <c r="O169" s="103"/>
    </row>
    <row r="170" spans="11:15">
      <c r="K170" s="101"/>
      <c r="L170" s="102"/>
      <c r="M170" s="72"/>
      <c r="N170" s="72"/>
      <c r="O170" s="103"/>
    </row>
    <row r="171" spans="11:15">
      <c r="K171" s="101"/>
      <c r="L171" s="102"/>
      <c r="M171" s="72"/>
      <c r="N171" s="72"/>
      <c r="O171" s="103"/>
    </row>
    <row r="172" spans="11:15">
      <c r="K172" s="101"/>
      <c r="L172" s="102"/>
      <c r="M172" s="72"/>
      <c r="N172" s="72"/>
      <c r="O172" s="103"/>
    </row>
    <row r="173" spans="11:15">
      <c r="K173" s="101"/>
      <c r="L173" s="102"/>
      <c r="M173" s="72"/>
      <c r="N173" s="72"/>
      <c r="O173" s="103"/>
    </row>
    <row r="174" spans="11:15">
      <c r="K174" s="101"/>
      <c r="L174" s="102"/>
      <c r="M174" s="72"/>
      <c r="N174" s="72"/>
      <c r="O174" s="103"/>
    </row>
    <row r="175" spans="11:15">
      <c r="K175" s="101"/>
      <c r="L175" s="102"/>
      <c r="M175" s="72"/>
      <c r="N175" s="72"/>
      <c r="O175" s="103"/>
    </row>
    <row r="176" spans="11:15">
      <c r="K176" s="101"/>
      <c r="L176" s="102"/>
      <c r="M176" s="72"/>
      <c r="N176" s="72"/>
      <c r="O176" s="103"/>
    </row>
    <row r="177" spans="11:15">
      <c r="K177" s="101"/>
      <c r="L177" s="102"/>
      <c r="M177" s="72"/>
      <c r="N177" s="72"/>
      <c r="O177" s="103"/>
    </row>
    <row r="178" spans="11:15">
      <c r="K178" s="101"/>
      <c r="L178" s="102"/>
      <c r="M178" s="72"/>
      <c r="N178" s="72"/>
      <c r="O178" s="103"/>
    </row>
    <row r="179" spans="11:15">
      <c r="K179" s="101"/>
      <c r="L179" s="102"/>
      <c r="M179" s="72"/>
      <c r="N179" s="72"/>
      <c r="O179" s="103"/>
    </row>
    <row r="180" spans="11:15">
      <c r="K180" s="101"/>
      <c r="L180" s="102"/>
      <c r="M180" s="72"/>
      <c r="N180" s="72"/>
      <c r="O180" s="103"/>
    </row>
    <row r="181" spans="11:15">
      <c r="K181" s="101"/>
      <c r="L181" s="102"/>
      <c r="M181" s="72"/>
      <c r="N181" s="72"/>
      <c r="O181" s="103"/>
    </row>
    <row r="182" spans="11:15">
      <c r="K182" s="101"/>
      <c r="L182" s="102"/>
      <c r="M182" s="72"/>
      <c r="N182" s="72"/>
      <c r="O182" s="103"/>
    </row>
    <row r="183" spans="11:15">
      <c r="K183" s="101"/>
      <c r="L183" s="102"/>
      <c r="M183" s="72"/>
      <c r="N183" s="72"/>
      <c r="O183" s="103"/>
    </row>
    <row r="184" spans="11:15">
      <c r="K184" s="101"/>
      <c r="L184" s="102"/>
      <c r="M184" s="72"/>
      <c r="N184" s="72"/>
      <c r="O184" s="103"/>
    </row>
    <row r="185" spans="11:15">
      <c r="K185" s="101"/>
      <c r="L185" s="102"/>
      <c r="M185" s="72"/>
      <c r="N185" s="72"/>
      <c r="O185" s="103"/>
    </row>
    <row r="186" spans="11:15">
      <c r="K186" s="101"/>
      <c r="L186" s="102"/>
      <c r="M186" s="72"/>
      <c r="N186" s="72"/>
      <c r="O186" s="103"/>
    </row>
    <row r="187" spans="11:15">
      <c r="K187" s="101"/>
      <c r="L187" s="102"/>
      <c r="M187" s="72"/>
      <c r="N187" s="72"/>
      <c r="O187" s="103"/>
    </row>
    <row r="188" spans="11:15">
      <c r="K188" s="101"/>
      <c r="L188" s="102"/>
      <c r="M188" s="72"/>
      <c r="N188" s="72"/>
      <c r="O188" s="103"/>
    </row>
    <row r="189" spans="11:15">
      <c r="K189" s="101"/>
      <c r="L189" s="102"/>
      <c r="M189" s="72"/>
      <c r="N189" s="72"/>
      <c r="O189" s="103"/>
    </row>
    <row r="190" spans="11:15">
      <c r="K190" s="101"/>
      <c r="L190" s="102"/>
      <c r="M190" s="72"/>
      <c r="N190" s="72"/>
      <c r="O190" s="103"/>
    </row>
    <row r="191" spans="11:15">
      <c r="K191" s="101"/>
      <c r="L191" s="102"/>
      <c r="M191" s="72"/>
      <c r="N191" s="72"/>
      <c r="O191" s="103"/>
    </row>
    <row r="192" spans="11:15">
      <c r="K192" s="101"/>
      <c r="L192" s="102"/>
      <c r="M192" s="72"/>
      <c r="N192" s="72"/>
      <c r="O192" s="103"/>
    </row>
    <row r="193" spans="11:15">
      <c r="K193" s="101"/>
      <c r="L193" s="102"/>
      <c r="M193" s="72"/>
      <c r="N193" s="72"/>
      <c r="O193" s="103"/>
    </row>
    <row r="194" spans="11:15">
      <c r="K194" s="101"/>
      <c r="L194" s="102"/>
      <c r="M194" s="72"/>
      <c r="N194" s="72"/>
      <c r="O194" s="103"/>
    </row>
    <row r="195" spans="11:15">
      <c r="K195" s="101"/>
      <c r="L195" s="102"/>
      <c r="M195" s="72"/>
      <c r="N195" s="72"/>
      <c r="O195" s="103"/>
    </row>
    <row r="196" spans="11:15">
      <c r="K196" s="101"/>
      <c r="L196" s="102"/>
      <c r="M196" s="72"/>
      <c r="N196" s="72"/>
      <c r="O196" s="103"/>
    </row>
    <row r="197" spans="11:15">
      <c r="K197" s="101"/>
      <c r="L197" s="102"/>
      <c r="M197" s="72"/>
      <c r="N197" s="72"/>
      <c r="O197" s="103"/>
    </row>
    <row r="198" spans="11:15">
      <c r="K198" s="101"/>
      <c r="L198" s="102"/>
      <c r="M198" s="72"/>
      <c r="N198" s="72"/>
      <c r="O198" s="103"/>
    </row>
    <row r="199" spans="11:15">
      <c r="K199" s="101"/>
      <c r="L199" s="102"/>
      <c r="M199" s="72"/>
      <c r="N199" s="72"/>
      <c r="O199" s="103"/>
    </row>
    <row r="200" spans="11:15">
      <c r="K200" s="101"/>
      <c r="L200" s="102"/>
      <c r="M200" s="72"/>
      <c r="N200" s="72"/>
      <c r="O200" s="103"/>
    </row>
    <row r="201" spans="11:15">
      <c r="K201" s="101"/>
      <c r="L201" s="102"/>
      <c r="M201" s="72"/>
      <c r="N201" s="72"/>
      <c r="O201" s="103"/>
    </row>
    <row r="202" spans="11:15">
      <c r="K202" s="101"/>
      <c r="L202" s="102"/>
      <c r="M202" s="72"/>
      <c r="N202" s="72"/>
      <c r="O202" s="103"/>
    </row>
    <row r="203" spans="11:15">
      <c r="K203" s="101"/>
      <c r="L203" s="102"/>
      <c r="M203" s="72"/>
      <c r="N203" s="72"/>
      <c r="O203" s="103"/>
    </row>
    <row r="204" spans="11:15">
      <c r="K204" s="101"/>
      <c r="L204" s="102"/>
      <c r="M204" s="72"/>
      <c r="N204" s="72"/>
      <c r="O204" s="103"/>
    </row>
    <row r="205" spans="11:15">
      <c r="K205" s="101"/>
      <c r="L205" s="102"/>
      <c r="M205" s="72"/>
      <c r="N205" s="72"/>
      <c r="O205" s="103"/>
    </row>
    <row r="206" spans="11:15">
      <c r="K206" s="101"/>
      <c r="L206" s="102"/>
      <c r="M206" s="72"/>
      <c r="N206" s="72"/>
      <c r="O206" s="103"/>
    </row>
    <row r="207" spans="11:15">
      <c r="K207" s="101"/>
      <c r="L207" s="102"/>
      <c r="M207" s="72"/>
      <c r="N207" s="72"/>
      <c r="O207" s="103"/>
    </row>
    <row r="208" spans="11:15">
      <c r="K208" s="101"/>
      <c r="L208" s="102"/>
      <c r="M208" s="72"/>
      <c r="N208" s="72"/>
      <c r="O208" s="103"/>
    </row>
    <row r="209" spans="11:15">
      <c r="K209" s="101"/>
      <c r="L209" s="102"/>
      <c r="M209" s="72"/>
      <c r="N209" s="72"/>
      <c r="O209" s="103"/>
    </row>
    <row r="210" spans="11:15">
      <c r="K210" s="101"/>
      <c r="L210" s="102"/>
      <c r="M210" s="72"/>
      <c r="N210" s="72"/>
      <c r="O210" s="103"/>
    </row>
    <row r="211" spans="11:15">
      <c r="K211" s="101"/>
      <c r="L211" s="102"/>
      <c r="M211" s="72"/>
      <c r="N211" s="72"/>
      <c r="O211" s="103"/>
    </row>
    <row r="212" spans="11:15">
      <c r="K212" s="101"/>
      <c r="L212" s="102"/>
      <c r="M212" s="72"/>
      <c r="N212" s="72"/>
      <c r="O212" s="103"/>
    </row>
    <row r="213" spans="11:15">
      <c r="K213" s="101"/>
      <c r="L213" s="102"/>
      <c r="M213" s="72"/>
      <c r="N213" s="72"/>
      <c r="O213" s="103"/>
    </row>
    <row r="214" spans="11:15">
      <c r="K214" s="101"/>
      <c r="L214" s="102"/>
      <c r="M214" s="72"/>
      <c r="N214" s="72"/>
      <c r="O214" s="103"/>
    </row>
    <row r="215" spans="11:15">
      <c r="K215" s="101"/>
      <c r="L215" s="102"/>
      <c r="M215" s="72"/>
      <c r="N215" s="72"/>
      <c r="O215" s="103"/>
    </row>
    <row r="216" spans="11:15">
      <c r="K216" s="101"/>
      <c r="L216" s="102"/>
      <c r="M216" s="72"/>
      <c r="N216" s="72"/>
      <c r="O216" s="103"/>
    </row>
    <row r="217" spans="11:15">
      <c r="K217" s="101"/>
      <c r="L217" s="102"/>
      <c r="M217" s="72"/>
      <c r="N217" s="72"/>
      <c r="O217" s="103"/>
    </row>
    <row r="218" spans="11:15">
      <c r="K218" s="101"/>
      <c r="L218" s="102"/>
      <c r="M218" s="72"/>
      <c r="N218" s="72"/>
      <c r="O218" s="103"/>
    </row>
    <row r="219" spans="11:15">
      <c r="K219" s="101"/>
      <c r="L219" s="102"/>
      <c r="M219" s="72"/>
      <c r="N219" s="72"/>
      <c r="O219" s="103"/>
    </row>
    <row r="220" spans="11:15">
      <c r="K220" s="101"/>
      <c r="L220" s="102"/>
      <c r="M220" s="72"/>
      <c r="N220" s="72"/>
      <c r="O220" s="103"/>
    </row>
    <row r="221" spans="11:15">
      <c r="K221" s="101"/>
      <c r="L221" s="102"/>
      <c r="M221" s="72"/>
      <c r="N221" s="72"/>
      <c r="O221" s="103"/>
    </row>
    <row r="222" spans="11:15">
      <c r="K222" s="101"/>
      <c r="L222" s="102"/>
      <c r="M222" s="72"/>
      <c r="N222" s="72"/>
      <c r="O222" s="103"/>
    </row>
    <row r="223" spans="11:15">
      <c r="K223" s="101"/>
      <c r="L223" s="102"/>
      <c r="M223" s="72"/>
      <c r="N223" s="72"/>
      <c r="O223" s="103"/>
    </row>
    <row r="224" spans="11:15">
      <c r="K224" s="101"/>
      <c r="L224" s="102"/>
      <c r="M224" s="72"/>
      <c r="N224" s="72"/>
      <c r="O224" s="103"/>
    </row>
    <row r="225" spans="11:15">
      <c r="K225" s="101"/>
      <c r="L225" s="102"/>
      <c r="M225" s="72"/>
      <c r="N225" s="72"/>
      <c r="O225" s="103"/>
    </row>
    <row r="226" spans="11:15">
      <c r="K226" s="101"/>
      <c r="L226" s="102"/>
      <c r="M226" s="72"/>
      <c r="N226" s="72"/>
      <c r="O226" s="103"/>
    </row>
    <row r="227" spans="11:15">
      <c r="K227" s="101"/>
      <c r="L227" s="102"/>
      <c r="M227" s="72"/>
      <c r="N227" s="72"/>
      <c r="O227" s="103"/>
    </row>
    <row r="228" spans="11:15">
      <c r="K228" s="101"/>
      <c r="L228" s="102"/>
      <c r="M228" s="72"/>
      <c r="N228" s="72"/>
      <c r="O228" s="103"/>
    </row>
    <row r="229" spans="11:15">
      <c r="K229" s="101"/>
      <c r="L229" s="102"/>
      <c r="M229" s="72"/>
      <c r="N229" s="72"/>
      <c r="O229" s="103"/>
    </row>
    <row r="230" spans="11:15">
      <c r="K230" s="101"/>
      <c r="L230" s="102"/>
      <c r="M230" s="72"/>
      <c r="N230" s="72"/>
      <c r="O230" s="103"/>
    </row>
    <row r="231" spans="11:15">
      <c r="K231" s="101"/>
      <c r="L231" s="102"/>
      <c r="M231" s="72"/>
      <c r="N231" s="72"/>
      <c r="O231" s="103"/>
    </row>
    <row r="232" spans="11:15">
      <c r="K232" s="101"/>
      <c r="L232" s="102"/>
      <c r="M232" s="72"/>
      <c r="N232" s="72"/>
      <c r="O232" s="103"/>
    </row>
    <row r="233" spans="11:15">
      <c r="K233" s="101"/>
      <c r="L233" s="102"/>
      <c r="M233" s="72"/>
      <c r="N233" s="72"/>
      <c r="O233" s="103"/>
    </row>
    <row r="234" spans="11:15">
      <c r="K234" s="101"/>
      <c r="L234" s="102"/>
      <c r="M234" s="72"/>
      <c r="N234" s="72"/>
      <c r="O234" s="103"/>
    </row>
    <row r="235" spans="11:15">
      <c r="K235" s="101"/>
      <c r="L235" s="102"/>
      <c r="M235" s="72"/>
      <c r="N235" s="72"/>
      <c r="O235" s="103"/>
    </row>
    <row r="236" spans="11:15">
      <c r="K236" s="101"/>
      <c r="L236" s="102"/>
      <c r="M236" s="72"/>
      <c r="N236" s="72"/>
      <c r="O236" s="103"/>
    </row>
    <row r="237" spans="11:15">
      <c r="K237" s="101"/>
      <c r="L237" s="102"/>
      <c r="M237" s="72"/>
      <c r="N237" s="72"/>
      <c r="O237" s="103"/>
    </row>
    <row r="238" spans="11:15">
      <c r="K238" s="101"/>
      <c r="L238" s="102"/>
      <c r="M238" s="72"/>
      <c r="N238" s="72"/>
      <c r="O238" s="103"/>
    </row>
    <row r="239" spans="11:15">
      <c r="K239" s="101"/>
      <c r="L239" s="102"/>
      <c r="M239" s="72"/>
      <c r="N239" s="72"/>
      <c r="O239" s="103"/>
    </row>
    <row r="240" spans="11:15">
      <c r="K240" s="101"/>
      <c r="L240" s="102"/>
      <c r="M240" s="72"/>
      <c r="N240" s="72"/>
      <c r="O240" s="103"/>
    </row>
    <row r="241" spans="11:15">
      <c r="K241" s="101"/>
      <c r="L241" s="102"/>
      <c r="M241" s="72"/>
      <c r="N241" s="72"/>
      <c r="O241" s="103"/>
    </row>
    <row r="242" spans="11:15">
      <c r="K242" s="101"/>
      <c r="L242" s="102"/>
      <c r="M242" s="72"/>
      <c r="N242" s="72"/>
      <c r="O242" s="103"/>
    </row>
    <row r="243" spans="11:15">
      <c r="K243" s="101"/>
      <c r="L243" s="102"/>
      <c r="M243" s="72"/>
      <c r="N243" s="72"/>
      <c r="O243" s="103"/>
    </row>
    <row r="244" spans="11:15">
      <c r="K244" s="101"/>
      <c r="L244" s="102"/>
      <c r="M244" s="72"/>
      <c r="N244" s="72"/>
      <c r="O244" s="103"/>
    </row>
    <row r="245" spans="11:15">
      <c r="K245" s="101"/>
      <c r="L245" s="102"/>
      <c r="M245" s="72"/>
      <c r="N245" s="72"/>
      <c r="O245" s="103"/>
    </row>
    <row r="246" spans="11:15">
      <c r="K246" s="101"/>
      <c r="L246" s="102"/>
      <c r="M246" s="72"/>
      <c r="N246" s="72"/>
      <c r="O246" s="103"/>
    </row>
    <row r="247" spans="11:15">
      <c r="K247" s="101"/>
      <c r="L247" s="102"/>
      <c r="M247" s="72"/>
      <c r="N247" s="72"/>
      <c r="O247" s="103"/>
    </row>
    <row r="248" spans="11:15">
      <c r="K248" s="101"/>
      <c r="L248" s="102"/>
      <c r="M248" s="72"/>
      <c r="N248" s="72"/>
      <c r="O248" s="103"/>
    </row>
    <row r="249" spans="11:15">
      <c r="K249" s="101"/>
      <c r="L249" s="102"/>
      <c r="M249" s="72"/>
      <c r="N249" s="72"/>
      <c r="O249" s="103"/>
    </row>
    <row r="250" spans="11:15">
      <c r="K250" s="101"/>
      <c r="L250" s="102"/>
      <c r="M250" s="72"/>
      <c r="N250" s="72"/>
      <c r="O250" s="103"/>
    </row>
    <row r="251" spans="11:15">
      <c r="K251" s="101"/>
      <c r="L251" s="102"/>
      <c r="M251" s="72"/>
      <c r="N251" s="72"/>
      <c r="O251" s="103"/>
    </row>
    <row r="252" spans="11:15">
      <c r="K252" s="101"/>
      <c r="L252" s="102"/>
      <c r="M252" s="72"/>
      <c r="N252" s="72"/>
      <c r="O252" s="103"/>
    </row>
    <row r="253" spans="11:15">
      <c r="K253" s="101"/>
      <c r="L253" s="102"/>
      <c r="M253" s="72"/>
      <c r="N253" s="72"/>
      <c r="O253" s="103"/>
    </row>
    <row r="254" spans="11:15">
      <c r="K254" s="101"/>
      <c r="L254" s="102"/>
      <c r="M254" s="72"/>
      <c r="N254" s="72"/>
      <c r="O254" s="103"/>
    </row>
    <row r="255" spans="11:15">
      <c r="K255" s="101"/>
      <c r="L255" s="102"/>
      <c r="M255" s="72"/>
      <c r="N255" s="72"/>
      <c r="O255" s="103"/>
    </row>
    <row r="256" spans="11:15">
      <c r="K256" s="101"/>
      <c r="L256" s="102"/>
      <c r="M256" s="72"/>
      <c r="N256" s="72"/>
      <c r="O256" s="103"/>
    </row>
    <row r="257" spans="11:15">
      <c r="K257" s="101"/>
      <c r="L257" s="102"/>
      <c r="M257" s="72"/>
      <c r="N257" s="72"/>
      <c r="O257" s="103"/>
    </row>
    <row r="258" spans="11:15">
      <c r="K258" s="101"/>
      <c r="L258" s="102"/>
      <c r="M258" s="72"/>
      <c r="N258" s="72"/>
      <c r="O258" s="103"/>
    </row>
    <row r="259" spans="11:15">
      <c r="K259" s="101"/>
      <c r="L259" s="102"/>
      <c r="M259" s="72"/>
      <c r="N259" s="72"/>
      <c r="O259" s="103"/>
    </row>
    <row r="260" spans="11:15">
      <c r="K260" s="101"/>
      <c r="L260" s="102"/>
      <c r="M260" s="72"/>
      <c r="N260" s="72"/>
      <c r="O260" s="103"/>
    </row>
    <row r="261" spans="11:15">
      <c r="K261" s="101"/>
      <c r="L261" s="102"/>
      <c r="M261" s="72"/>
      <c r="N261" s="72"/>
      <c r="O261" s="103"/>
    </row>
    <row r="262" spans="11:15">
      <c r="K262" s="101"/>
      <c r="L262" s="102"/>
      <c r="M262" s="72"/>
      <c r="N262" s="72"/>
      <c r="O262" s="103"/>
    </row>
    <row r="263" spans="11:15">
      <c r="K263" s="101"/>
      <c r="L263" s="102"/>
      <c r="M263" s="72"/>
      <c r="N263" s="72"/>
      <c r="O263" s="103"/>
    </row>
    <row r="264" spans="11:15">
      <c r="K264" s="101"/>
      <c r="L264" s="102"/>
      <c r="M264" s="72"/>
      <c r="N264" s="72"/>
      <c r="O264" s="103"/>
    </row>
    <row r="265" spans="11:15">
      <c r="K265" s="101"/>
      <c r="L265" s="102"/>
      <c r="M265" s="72"/>
      <c r="N265" s="72"/>
      <c r="O265" s="103"/>
    </row>
    <row r="266" spans="11:15">
      <c r="K266" s="101"/>
      <c r="L266" s="102"/>
      <c r="M266" s="72"/>
      <c r="N266" s="72"/>
      <c r="O266" s="103"/>
    </row>
    <row r="267" spans="11:15">
      <c r="K267" s="101"/>
      <c r="L267" s="102"/>
      <c r="M267" s="72"/>
      <c r="N267" s="72"/>
      <c r="O267" s="103"/>
    </row>
    <row r="268" spans="11:15">
      <c r="K268" s="101"/>
      <c r="L268" s="102"/>
      <c r="M268" s="72"/>
      <c r="N268" s="72"/>
      <c r="O268" s="103"/>
    </row>
    <row r="269" spans="11:15">
      <c r="K269" s="101"/>
      <c r="L269" s="102"/>
      <c r="M269" s="72"/>
      <c r="N269" s="72"/>
      <c r="O269" s="103"/>
    </row>
    <row r="270" spans="11:15">
      <c r="K270" s="101"/>
      <c r="L270" s="102"/>
      <c r="M270" s="72"/>
      <c r="N270" s="72"/>
      <c r="O270" s="103"/>
    </row>
    <row r="271" spans="11:15">
      <c r="K271" s="101"/>
      <c r="L271" s="102"/>
      <c r="M271" s="72"/>
      <c r="N271" s="72"/>
      <c r="O271" s="103"/>
    </row>
    <row r="272" spans="11:15">
      <c r="K272" s="101"/>
      <c r="L272" s="102"/>
      <c r="M272" s="72"/>
      <c r="N272" s="72"/>
      <c r="O272" s="103"/>
    </row>
    <row r="273" spans="11:15">
      <c r="K273" s="101"/>
      <c r="L273" s="102"/>
      <c r="M273" s="72"/>
      <c r="N273" s="72"/>
      <c r="O273" s="103"/>
    </row>
    <row r="274" spans="11:15">
      <c r="K274" s="101"/>
      <c r="L274" s="102"/>
      <c r="M274" s="72"/>
      <c r="N274" s="72"/>
      <c r="O274" s="103"/>
    </row>
    <row r="275" spans="11:15">
      <c r="K275" s="101"/>
      <c r="L275" s="102"/>
      <c r="M275" s="72"/>
      <c r="N275" s="72"/>
      <c r="O275" s="103"/>
    </row>
    <row r="276" spans="11:15">
      <c r="K276" s="101"/>
      <c r="L276" s="102"/>
      <c r="M276" s="72"/>
      <c r="N276" s="72"/>
      <c r="O276" s="103"/>
    </row>
    <row r="277" spans="11:15">
      <c r="K277" s="101"/>
      <c r="L277" s="102"/>
      <c r="M277" s="72"/>
      <c r="N277" s="72"/>
      <c r="O277" s="103"/>
    </row>
    <row r="278" spans="11:15">
      <c r="K278" s="101"/>
      <c r="L278" s="102"/>
      <c r="M278" s="72"/>
      <c r="N278" s="72"/>
      <c r="O278" s="103"/>
    </row>
    <row r="279" spans="11:15">
      <c r="K279" s="101"/>
      <c r="L279" s="102"/>
      <c r="M279" s="72"/>
      <c r="N279" s="72"/>
      <c r="O279" s="103"/>
    </row>
    <row r="280" spans="11:15">
      <c r="K280" s="101"/>
      <c r="L280" s="102"/>
      <c r="M280" s="72"/>
      <c r="N280" s="72"/>
      <c r="O280" s="103"/>
    </row>
    <row r="281" spans="11:15">
      <c r="K281" s="101"/>
      <c r="L281" s="102"/>
      <c r="M281" s="72"/>
      <c r="N281" s="72"/>
      <c r="O281" s="103"/>
    </row>
    <row r="282" spans="11:15">
      <c r="K282" s="101"/>
      <c r="L282" s="102"/>
      <c r="M282" s="72"/>
      <c r="N282" s="72"/>
      <c r="O282" s="103"/>
    </row>
    <row r="283" spans="11:15">
      <c r="K283" s="101"/>
      <c r="L283" s="102"/>
      <c r="M283" s="72"/>
      <c r="N283" s="72"/>
      <c r="O283" s="103"/>
    </row>
    <row r="284" spans="11:15">
      <c r="K284" s="101"/>
      <c r="L284" s="102"/>
      <c r="M284" s="72"/>
      <c r="N284" s="72"/>
      <c r="O284" s="103"/>
    </row>
    <row r="285" spans="11:15">
      <c r="K285" s="101"/>
      <c r="L285" s="102"/>
      <c r="M285" s="72"/>
      <c r="N285" s="72"/>
      <c r="O285" s="103"/>
    </row>
    <row r="286" spans="11:15">
      <c r="K286" s="101"/>
      <c r="L286" s="102"/>
      <c r="M286" s="72"/>
      <c r="N286" s="72"/>
      <c r="O286" s="103"/>
    </row>
    <row r="287" spans="11:15">
      <c r="K287" s="101"/>
      <c r="L287" s="102"/>
      <c r="M287" s="72"/>
      <c r="N287" s="72"/>
      <c r="O287" s="103"/>
    </row>
    <row r="288" spans="11:15">
      <c r="K288" s="101"/>
      <c r="L288" s="102"/>
      <c r="M288" s="72"/>
      <c r="N288" s="72"/>
      <c r="O288" s="103"/>
    </row>
    <row r="289" spans="11:15">
      <c r="K289" s="101"/>
      <c r="L289" s="102"/>
      <c r="M289" s="72"/>
      <c r="N289" s="72"/>
      <c r="O289" s="103"/>
    </row>
    <row r="290" spans="11:15">
      <c r="K290" s="101"/>
      <c r="L290" s="102"/>
      <c r="M290" s="72"/>
      <c r="N290" s="72"/>
      <c r="O290" s="103"/>
    </row>
    <row r="291" spans="11:15">
      <c r="K291" s="101"/>
      <c r="L291" s="102"/>
      <c r="M291" s="72"/>
      <c r="N291" s="72"/>
      <c r="O291" s="103"/>
    </row>
    <row r="292" spans="11:15">
      <c r="K292" s="101"/>
      <c r="L292" s="102"/>
      <c r="M292" s="72"/>
      <c r="N292" s="72"/>
      <c r="O292" s="103"/>
    </row>
    <row r="293" spans="11:15">
      <c r="K293" s="101"/>
      <c r="L293" s="102"/>
      <c r="M293" s="72"/>
      <c r="N293" s="72"/>
      <c r="O293" s="103"/>
    </row>
    <row r="294" spans="11:15">
      <c r="K294" s="101"/>
      <c r="L294" s="102"/>
      <c r="M294" s="72"/>
      <c r="N294" s="72"/>
      <c r="O294" s="103"/>
    </row>
    <row r="295" spans="11:15">
      <c r="K295" s="101"/>
      <c r="L295" s="102"/>
      <c r="M295" s="72"/>
      <c r="N295" s="72"/>
      <c r="O295" s="103"/>
    </row>
    <row r="296" spans="11:15">
      <c r="K296" s="101"/>
      <c r="L296" s="102"/>
      <c r="M296" s="72"/>
      <c r="N296" s="72"/>
      <c r="O296" s="103"/>
    </row>
    <row r="297" spans="11:15">
      <c r="K297" s="101"/>
      <c r="L297" s="102"/>
      <c r="M297" s="72"/>
      <c r="N297" s="72"/>
      <c r="O297" s="103"/>
    </row>
    <row r="298" spans="11:15">
      <c r="K298" s="101"/>
      <c r="L298" s="102"/>
      <c r="M298" s="72"/>
      <c r="N298" s="72"/>
      <c r="O298" s="103"/>
    </row>
    <row r="299" spans="11:15">
      <c r="K299" s="101"/>
      <c r="L299" s="102"/>
      <c r="M299" s="72"/>
      <c r="N299" s="72"/>
      <c r="O299" s="103"/>
    </row>
    <row r="300" spans="11:15">
      <c r="K300" s="101"/>
      <c r="L300" s="102"/>
      <c r="M300" s="72"/>
      <c r="N300" s="72"/>
      <c r="O300" s="103"/>
    </row>
    <row r="301" spans="11:15">
      <c r="K301" s="101"/>
      <c r="L301" s="102"/>
      <c r="M301" s="72"/>
      <c r="N301" s="72"/>
      <c r="O301" s="103"/>
    </row>
    <row r="302" spans="11:15">
      <c r="K302" s="101"/>
      <c r="L302" s="102"/>
      <c r="M302" s="72"/>
      <c r="N302" s="72"/>
      <c r="O302" s="103"/>
    </row>
    <row r="303" spans="11:15">
      <c r="K303" s="101"/>
      <c r="L303" s="102"/>
      <c r="M303" s="72"/>
      <c r="N303" s="72"/>
      <c r="O303" s="103"/>
    </row>
    <row r="304" spans="11:15">
      <c r="K304" s="101"/>
      <c r="L304" s="102"/>
      <c r="M304" s="72"/>
      <c r="N304" s="72"/>
      <c r="O304" s="103"/>
    </row>
    <row r="305" spans="11:15">
      <c r="K305" s="101"/>
      <c r="L305" s="102"/>
      <c r="M305" s="72"/>
      <c r="N305" s="72"/>
      <c r="O305" s="103"/>
    </row>
    <row r="306" spans="11:15">
      <c r="K306" s="101"/>
      <c r="L306" s="102"/>
      <c r="M306" s="72"/>
      <c r="N306" s="72"/>
      <c r="O306" s="103"/>
    </row>
    <row r="307" spans="11:15">
      <c r="K307" s="101"/>
      <c r="L307" s="102"/>
      <c r="M307" s="72"/>
      <c r="N307" s="72"/>
      <c r="O307" s="103"/>
    </row>
    <row r="308" spans="11:15">
      <c r="K308" s="101"/>
      <c r="L308" s="102"/>
      <c r="M308" s="72"/>
      <c r="N308" s="72"/>
      <c r="O308" s="103"/>
    </row>
    <row r="309" spans="11:15">
      <c r="K309" s="101"/>
      <c r="L309" s="102"/>
      <c r="M309" s="72"/>
      <c r="N309" s="72"/>
      <c r="O309" s="103"/>
    </row>
    <row r="310" spans="11:15">
      <c r="K310" s="101"/>
      <c r="L310" s="102"/>
      <c r="M310" s="72"/>
      <c r="N310" s="72"/>
      <c r="O310" s="103"/>
    </row>
    <row r="311" spans="11:15">
      <c r="K311" s="101"/>
      <c r="L311" s="102"/>
      <c r="M311" s="72"/>
      <c r="N311" s="72"/>
      <c r="O311" s="103"/>
    </row>
    <row r="312" spans="11:15">
      <c r="K312" s="101"/>
      <c r="L312" s="102"/>
      <c r="M312" s="72"/>
      <c r="N312" s="72"/>
      <c r="O312" s="103"/>
    </row>
    <row r="313" spans="11:15">
      <c r="K313" s="101"/>
      <c r="L313" s="102"/>
      <c r="M313" s="72"/>
      <c r="N313" s="72"/>
      <c r="O313" s="103"/>
    </row>
    <row r="314" spans="11:15">
      <c r="K314" s="101"/>
      <c r="L314" s="102"/>
      <c r="M314" s="72"/>
      <c r="N314" s="72"/>
      <c r="O314" s="103"/>
    </row>
    <row r="315" spans="11:15">
      <c r="K315" s="101"/>
      <c r="L315" s="102"/>
      <c r="M315" s="72"/>
      <c r="N315" s="72"/>
      <c r="O315" s="103"/>
    </row>
    <row r="316" spans="11:15">
      <c r="K316" s="101"/>
      <c r="L316" s="102"/>
      <c r="M316" s="72"/>
      <c r="N316" s="72"/>
      <c r="O316" s="103"/>
    </row>
    <row r="317" spans="11:15">
      <c r="K317" s="101"/>
      <c r="L317" s="102"/>
      <c r="M317" s="72"/>
      <c r="N317" s="72"/>
      <c r="O317" s="103"/>
    </row>
    <row r="318" spans="11:15">
      <c r="K318" s="101"/>
      <c r="L318" s="102"/>
      <c r="M318" s="72"/>
      <c r="N318" s="72"/>
      <c r="O318" s="103"/>
    </row>
    <row r="319" spans="11:15">
      <c r="K319" s="101"/>
      <c r="L319" s="102"/>
      <c r="M319" s="72"/>
      <c r="N319" s="72"/>
      <c r="O319" s="103"/>
    </row>
    <row r="320" spans="11:15">
      <c r="K320" s="101"/>
      <c r="L320" s="102"/>
      <c r="M320" s="72"/>
      <c r="N320" s="72"/>
      <c r="O320" s="103"/>
    </row>
    <row r="321" spans="11:15">
      <c r="K321" s="101"/>
      <c r="L321" s="102"/>
      <c r="M321" s="72"/>
      <c r="N321" s="72"/>
      <c r="O321" s="103"/>
    </row>
    <row r="322" spans="11:15">
      <c r="K322" s="101"/>
      <c r="L322" s="102"/>
      <c r="M322" s="72"/>
      <c r="N322" s="72"/>
      <c r="O322" s="103"/>
    </row>
    <row r="323" spans="11:15">
      <c r="K323" s="101"/>
      <c r="L323" s="102"/>
      <c r="M323" s="72"/>
      <c r="N323" s="72"/>
      <c r="O323" s="103"/>
    </row>
    <row r="324" spans="11:15">
      <c r="K324" s="101"/>
      <c r="L324" s="102"/>
      <c r="M324" s="72"/>
      <c r="N324" s="72"/>
      <c r="O324" s="103"/>
    </row>
    <row r="325" spans="11:15">
      <c r="K325" s="101"/>
      <c r="L325" s="102"/>
      <c r="M325" s="72"/>
      <c r="N325" s="72"/>
      <c r="O325" s="103"/>
    </row>
    <row r="326" spans="11:15">
      <c r="K326" s="101"/>
      <c r="L326" s="102"/>
      <c r="M326" s="72"/>
      <c r="N326" s="72"/>
      <c r="O326" s="103"/>
    </row>
    <row r="327" spans="11:15">
      <c r="K327" s="101"/>
      <c r="L327" s="102"/>
      <c r="M327" s="72"/>
      <c r="N327" s="72"/>
      <c r="O327" s="103"/>
    </row>
    <row r="328" spans="11:15">
      <c r="K328" s="101"/>
      <c r="L328" s="102"/>
      <c r="M328" s="72"/>
      <c r="N328" s="72"/>
      <c r="O328" s="103"/>
    </row>
    <row r="329" spans="11:15">
      <c r="K329" s="101"/>
      <c r="L329" s="102"/>
      <c r="M329" s="72"/>
      <c r="N329" s="72"/>
      <c r="O329" s="103"/>
    </row>
    <row r="330" spans="11:15">
      <c r="K330" s="101"/>
      <c r="L330" s="102"/>
      <c r="M330" s="72"/>
      <c r="N330" s="72"/>
      <c r="O330" s="103"/>
    </row>
    <row r="331" spans="11:15">
      <c r="K331" s="101"/>
      <c r="L331" s="102"/>
      <c r="M331" s="72"/>
      <c r="N331" s="72"/>
      <c r="O331" s="103"/>
    </row>
    <row r="332" spans="11:15">
      <c r="K332" s="101"/>
      <c r="L332" s="102"/>
      <c r="M332" s="72"/>
      <c r="N332" s="72"/>
      <c r="O332" s="103"/>
    </row>
    <row r="333" spans="11:15">
      <c r="K333" s="101"/>
      <c r="L333" s="102"/>
      <c r="M333" s="72"/>
      <c r="N333" s="72"/>
      <c r="O333" s="103"/>
    </row>
    <row r="334" spans="11:15">
      <c r="K334" s="101"/>
      <c r="L334" s="102"/>
      <c r="M334" s="72"/>
      <c r="N334" s="72"/>
      <c r="O334" s="103"/>
    </row>
    <row r="335" spans="11:15">
      <c r="K335" s="101"/>
      <c r="L335" s="102"/>
      <c r="M335" s="72"/>
      <c r="N335" s="72"/>
      <c r="O335" s="103"/>
    </row>
    <row r="336" spans="11:15">
      <c r="K336" s="101"/>
      <c r="L336" s="102"/>
      <c r="M336" s="72"/>
      <c r="N336" s="72"/>
      <c r="O336" s="103"/>
    </row>
    <row r="337" spans="11:15">
      <c r="K337" s="101"/>
      <c r="L337" s="102"/>
      <c r="M337" s="72"/>
      <c r="N337" s="72"/>
      <c r="O337" s="103"/>
    </row>
    <row r="338" spans="11:15">
      <c r="K338" s="101"/>
      <c r="L338" s="102"/>
      <c r="M338" s="72"/>
      <c r="N338" s="72"/>
      <c r="O338" s="103"/>
    </row>
    <row r="339" spans="11:15">
      <c r="K339" s="101"/>
      <c r="L339" s="102"/>
      <c r="M339" s="72"/>
      <c r="N339" s="72"/>
      <c r="O339" s="103"/>
    </row>
    <row r="340" spans="11:15">
      <c r="K340" s="101"/>
      <c r="L340" s="102"/>
      <c r="M340" s="72"/>
      <c r="N340" s="72"/>
      <c r="O340" s="103"/>
    </row>
    <row r="341" spans="11:15">
      <c r="K341" s="101"/>
      <c r="L341" s="102"/>
      <c r="M341" s="72"/>
      <c r="N341" s="72"/>
      <c r="O341" s="103"/>
    </row>
    <row r="342" spans="11:15">
      <c r="K342" s="101"/>
      <c r="L342" s="102"/>
      <c r="M342" s="72"/>
      <c r="N342" s="72"/>
      <c r="O342" s="103"/>
    </row>
    <row r="343" spans="11:15">
      <c r="K343" s="101"/>
      <c r="L343" s="102"/>
      <c r="M343" s="72"/>
      <c r="N343" s="72"/>
      <c r="O343" s="103"/>
    </row>
    <row r="344" spans="11:15">
      <c r="K344" s="101"/>
      <c r="L344" s="102"/>
      <c r="M344" s="72"/>
      <c r="N344" s="72"/>
      <c r="O344" s="103"/>
    </row>
    <row r="345" spans="11:15">
      <c r="K345" s="101"/>
      <c r="L345" s="102"/>
      <c r="M345" s="72"/>
      <c r="N345" s="72"/>
      <c r="O345" s="103"/>
    </row>
    <row r="346" spans="11:15">
      <c r="K346" s="101"/>
      <c r="L346" s="102"/>
      <c r="M346" s="72"/>
      <c r="N346" s="72"/>
      <c r="O346" s="103"/>
    </row>
    <row r="347" spans="11:15">
      <c r="K347" s="101"/>
      <c r="L347" s="102"/>
      <c r="M347" s="72"/>
      <c r="N347" s="72"/>
      <c r="O347" s="103"/>
    </row>
    <row r="348" spans="11:15">
      <c r="K348" s="101"/>
      <c r="L348" s="102"/>
      <c r="M348" s="72"/>
      <c r="N348" s="72"/>
      <c r="O348" s="103"/>
    </row>
    <row r="349" spans="11:15">
      <c r="K349" s="101"/>
      <c r="L349" s="102"/>
      <c r="M349" s="72"/>
      <c r="N349" s="72"/>
      <c r="O349" s="103"/>
    </row>
    <row r="350" spans="11:15">
      <c r="K350" s="101"/>
      <c r="L350" s="102"/>
      <c r="M350" s="72"/>
      <c r="N350" s="72"/>
      <c r="O350" s="103"/>
    </row>
    <row r="351" spans="11:15">
      <c r="K351" s="101"/>
      <c r="L351" s="102"/>
      <c r="M351" s="72"/>
      <c r="N351" s="72"/>
      <c r="O351" s="103"/>
    </row>
    <row r="352" spans="11:15">
      <c r="K352" s="101"/>
      <c r="L352" s="102"/>
      <c r="M352" s="72"/>
      <c r="N352" s="72"/>
      <c r="O352" s="103"/>
    </row>
    <row r="353" spans="11:15">
      <c r="K353" s="101"/>
      <c r="L353" s="102"/>
      <c r="M353" s="72"/>
      <c r="N353" s="72"/>
      <c r="O353" s="103"/>
    </row>
    <row r="354" spans="11:15">
      <c r="K354" s="101"/>
      <c r="L354" s="102"/>
      <c r="M354" s="72"/>
      <c r="N354" s="72"/>
      <c r="O354" s="103"/>
    </row>
    <row r="355" spans="11:15">
      <c r="K355" s="101"/>
      <c r="L355" s="102"/>
      <c r="M355" s="72"/>
      <c r="N355" s="72"/>
      <c r="O355" s="103"/>
    </row>
    <row r="356" spans="11:15">
      <c r="K356" s="101"/>
      <c r="L356" s="102"/>
      <c r="M356" s="72"/>
      <c r="N356" s="72"/>
      <c r="O356" s="103"/>
    </row>
    <row r="357" spans="11:15">
      <c r="K357" s="101"/>
      <c r="L357" s="102"/>
      <c r="M357" s="72"/>
      <c r="N357" s="72"/>
      <c r="O357" s="103"/>
    </row>
    <row r="358" spans="11:15">
      <c r="K358" s="101"/>
      <c r="L358" s="102"/>
      <c r="M358" s="72"/>
      <c r="N358" s="72"/>
      <c r="O358" s="103"/>
    </row>
    <row r="359" spans="11:15">
      <c r="K359" s="101"/>
      <c r="L359" s="102"/>
      <c r="M359" s="72"/>
      <c r="N359" s="72"/>
      <c r="O359" s="103"/>
    </row>
    <row r="360" spans="11:15">
      <c r="K360" s="101"/>
      <c r="L360" s="102"/>
      <c r="M360" s="72"/>
      <c r="N360" s="72"/>
      <c r="O360" s="103"/>
    </row>
    <row r="361" spans="11:15">
      <c r="K361" s="101"/>
      <c r="L361" s="102"/>
      <c r="M361" s="72"/>
      <c r="N361" s="72"/>
      <c r="O361" s="103"/>
    </row>
    <row r="362" spans="11:15">
      <c r="K362" s="101"/>
      <c r="L362" s="102"/>
      <c r="M362" s="72"/>
      <c r="N362" s="72"/>
      <c r="O362" s="103"/>
    </row>
    <row r="363" spans="11:15">
      <c r="K363" s="101"/>
      <c r="L363" s="102"/>
      <c r="M363" s="72"/>
      <c r="N363" s="72"/>
      <c r="O363" s="103"/>
    </row>
    <row r="364" spans="11:15">
      <c r="K364" s="101"/>
      <c r="L364" s="102"/>
      <c r="M364" s="72"/>
      <c r="N364" s="72"/>
      <c r="O364" s="103"/>
    </row>
    <row r="365" spans="11:15">
      <c r="K365" s="101"/>
      <c r="L365" s="102"/>
      <c r="M365" s="72"/>
      <c r="N365" s="72"/>
      <c r="O365" s="103"/>
    </row>
    <row r="366" spans="11:15">
      <c r="K366" s="101"/>
      <c r="L366" s="102"/>
      <c r="M366" s="72"/>
      <c r="N366" s="72"/>
      <c r="O366" s="103"/>
    </row>
    <row r="367" spans="11:15">
      <c r="K367" s="101"/>
      <c r="L367" s="102"/>
      <c r="M367" s="72"/>
      <c r="N367" s="72"/>
      <c r="O367" s="103"/>
    </row>
    <row r="368" spans="11:15">
      <c r="K368" s="101"/>
      <c r="L368" s="102"/>
      <c r="M368" s="72"/>
      <c r="N368" s="72"/>
      <c r="O368" s="103"/>
    </row>
    <row r="369" spans="11:15">
      <c r="K369" s="101"/>
      <c r="L369" s="102"/>
      <c r="M369" s="72"/>
      <c r="N369" s="72"/>
      <c r="O369" s="103"/>
    </row>
    <row r="370" spans="11:15">
      <c r="K370" s="101"/>
      <c r="L370" s="102"/>
      <c r="M370" s="72"/>
      <c r="N370" s="72"/>
      <c r="O370" s="103"/>
    </row>
    <row r="371" spans="11:15">
      <c r="K371" s="101"/>
      <c r="L371" s="102"/>
      <c r="M371" s="72"/>
      <c r="N371" s="72"/>
      <c r="O371" s="103"/>
    </row>
    <row r="372" spans="11:15">
      <c r="K372" s="101"/>
      <c r="L372" s="102"/>
      <c r="M372" s="72"/>
      <c r="N372" s="72"/>
      <c r="O372" s="103"/>
    </row>
    <row r="373" spans="11:15">
      <c r="K373" s="101"/>
      <c r="L373" s="102"/>
      <c r="M373" s="72"/>
      <c r="N373" s="72"/>
      <c r="O373" s="103"/>
    </row>
    <row r="374" spans="11:15">
      <c r="K374" s="101"/>
      <c r="L374" s="102"/>
      <c r="M374" s="72"/>
      <c r="N374" s="72"/>
      <c r="O374" s="103"/>
    </row>
    <row r="375" spans="11:15">
      <c r="K375" s="101"/>
      <c r="L375" s="102"/>
      <c r="M375" s="72"/>
      <c r="N375" s="72"/>
      <c r="O375" s="103"/>
    </row>
    <row r="376" spans="11:15">
      <c r="K376" s="101"/>
      <c r="L376" s="102"/>
      <c r="M376" s="72"/>
      <c r="N376" s="72"/>
      <c r="O376" s="103"/>
    </row>
    <row r="377" spans="11:15">
      <c r="K377" s="101"/>
      <c r="L377" s="102"/>
      <c r="M377" s="72"/>
      <c r="N377" s="72"/>
      <c r="O377" s="103"/>
    </row>
    <row r="378" spans="11:15">
      <c r="K378" s="101"/>
      <c r="L378" s="102"/>
      <c r="M378" s="72"/>
      <c r="N378" s="72"/>
      <c r="O378" s="103"/>
    </row>
    <row r="379" spans="11:15">
      <c r="K379" s="101"/>
      <c r="L379" s="102"/>
      <c r="M379" s="72"/>
      <c r="N379" s="72"/>
      <c r="O379" s="103"/>
    </row>
    <row r="380" spans="11:15">
      <c r="K380" s="101"/>
      <c r="L380" s="102"/>
      <c r="M380" s="72"/>
      <c r="N380" s="72"/>
      <c r="O380" s="103"/>
    </row>
    <row r="381" spans="11:15">
      <c r="K381" s="101"/>
      <c r="L381" s="102"/>
      <c r="M381" s="72"/>
      <c r="N381" s="72"/>
      <c r="O381" s="103"/>
    </row>
    <row r="382" spans="11:15">
      <c r="K382" s="101"/>
      <c r="L382" s="102"/>
      <c r="M382" s="72"/>
      <c r="N382" s="72"/>
      <c r="O382" s="103"/>
    </row>
    <row r="383" spans="11:15">
      <c r="K383" s="101"/>
      <c r="L383" s="102"/>
      <c r="M383" s="72"/>
      <c r="N383" s="72"/>
      <c r="O383" s="103"/>
    </row>
    <row r="384" spans="11:15">
      <c r="K384" s="101"/>
      <c r="L384" s="102"/>
      <c r="M384" s="72"/>
      <c r="N384" s="72"/>
      <c r="O384" s="103"/>
    </row>
    <row r="385" spans="11:15">
      <c r="K385" s="101"/>
      <c r="L385" s="102"/>
      <c r="M385" s="72"/>
      <c r="N385" s="72"/>
      <c r="O385" s="103"/>
    </row>
    <row r="386" spans="11:15">
      <c r="K386" s="101"/>
      <c r="L386" s="102"/>
      <c r="M386" s="72"/>
      <c r="N386" s="72"/>
      <c r="O386" s="103"/>
    </row>
    <row r="387" spans="11:15">
      <c r="K387" s="101"/>
      <c r="L387" s="102"/>
      <c r="M387" s="72"/>
      <c r="N387" s="72"/>
      <c r="O387" s="103"/>
    </row>
    <row r="388" spans="11:15">
      <c r="K388" s="101"/>
      <c r="L388" s="102"/>
      <c r="M388" s="72"/>
      <c r="N388" s="72"/>
      <c r="O388" s="103"/>
    </row>
    <row r="389" spans="11:15">
      <c r="K389" s="101"/>
      <c r="L389" s="102"/>
      <c r="M389" s="72"/>
      <c r="N389" s="72"/>
      <c r="O389" s="103"/>
    </row>
    <row r="390" spans="11:15">
      <c r="K390" s="101"/>
      <c r="L390" s="102"/>
      <c r="M390" s="72"/>
      <c r="N390" s="72"/>
      <c r="O390" s="103"/>
    </row>
    <row r="391" spans="11:15">
      <c r="K391" s="101"/>
      <c r="L391" s="102"/>
      <c r="M391" s="72"/>
      <c r="N391" s="72"/>
      <c r="O391" s="103"/>
    </row>
    <row r="392" spans="11:15">
      <c r="K392" s="101"/>
      <c r="L392" s="102"/>
      <c r="M392" s="72"/>
      <c r="N392" s="72"/>
      <c r="O392" s="103"/>
    </row>
    <row r="393" spans="11:15">
      <c r="K393" s="101"/>
      <c r="L393" s="102"/>
      <c r="M393" s="72"/>
      <c r="N393" s="72"/>
      <c r="O393" s="103"/>
    </row>
    <row r="394" spans="11:15">
      <c r="K394" s="101"/>
      <c r="L394" s="102"/>
      <c r="M394" s="72"/>
      <c r="N394" s="72"/>
      <c r="O394" s="103"/>
    </row>
    <row r="395" spans="11:15">
      <c r="K395" s="101"/>
      <c r="L395" s="102"/>
      <c r="M395" s="72"/>
      <c r="N395" s="72"/>
      <c r="O395" s="103"/>
    </row>
    <row r="396" spans="11:15">
      <c r="K396" s="101"/>
      <c r="L396" s="102"/>
      <c r="M396" s="72"/>
      <c r="N396" s="72"/>
      <c r="O396" s="103"/>
    </row>
    <row r="397" spans="11:15">
      <c r="K397" s="101"/>
      <c r="L397" s="102"/>
      <c r="M397" s="72"/>
      <c r="N397" s="72"/>
      <c r="O397" s="103"/>
    </row>
    <row r="398" spans="11:15">
      <c r="K398" s="101"/>
      <c r="L398" s="102"/>
      <c r="M398" s="72"/>
      <c r="N398" s="72"/>
      <c r="O398" s="103"/>
    </row>
    <row r="399" spans="11:15">
      <c r="K399" s="101"/>
      <c r="L399" s="102"/>
      <c r="M399" s="72"/>
      <c r="N399" s="72"/>
      <c r="O399" s="103"/>
    </row>
    <row r="400" spans="11:15">
      <c r="K400" s="101"/>
      <c r="L400" s="102"/>
      <c r="M400" s="72"/>
      <c r="N400" s="72"/>
      <c r="O400" s="103"/>
    </row>
    <row r="401" spans="11:15">
      <c r="K401" s="101"/>
      <c r="L401" s="102"/>
      <c r="M401" s="72"/>
      <c r="N401" s="72"/>
      <c r="O401" s="103"/>
    </row>
    <row r="402" spans="11:15">
      <c r="K402" s="101"/>
      <c r="L402" s="102"/>
      <c r="M402" s="72"/>
      <c r="N402" s="72"/>
      <c r="O402" s="103"/>
    </row>
    <row r="403" spans="11:15">
      <c r="K403" s="101"/>
      <c r="L403" s="102"/>
      <c r="M403" s="72"/>
      <c r="N403" s="72"/>
      <c r="O403" s="103"/>
    </row>
    <row r="404" spans="11:15">
      <c r="K404" s="101"/>
      <c r="L404" s="102"/>
      <c r="M404" s="72"/>
      <c r="N404" s="72"/>
      <c r="O404" s="103"/>
    </row>
    <row r="405" spans="11:15">
      <c r="K405" s="101"/>
      <c r="L405" s="102"/>
      <c r="M405" s="72"/>
      <c r="N405" s="72"/>
      <c r="O405" s="103"/>
    </row>
    <row r="406" spans="11:15">
      <c r="K406" s="101"/>
      <c r="L406" s="102"/>
      <c r="M406" s="72"/>
      <c r="N406" s="72"/>
      <c r="O406" s="103"/>
    </row>
    <row r="407" spans="11:15">
      <c r="K407" s="101"/>
      <c r="L407" s="102"/>
      <c r="M407" s="72"/>
      <c r="N407" s="72"/>
      <c r="O407" s="103"/>
    </row>
    <row r="408" spans="11:15">
      <c r="K408" s="101"/>
      <c r="L408" s="102"/>
      <c r="M408" s="72"/>
      <c r="N408" s="72"/>
      <c r="O408" s="103"/>
    </row>
    <row r="409" spans="11:15">
      <c r="K409" s="101"/>
      <c r="L409" s="102"/>
      <c r="M409" s="72"/>
      <c r="N409" s="72"/>
      <c r="O409" s="103"/>
    </row>
    <row r="410" spans="11:15">
      <c r="K410" s="101"/>
      <c r="L410" s="102"/>
      <c r="M410" s="72"/>
      <c r="N410" s="72"/>
      <c r="O410" s="103"/>
    </row>
    <row r="411" spans="11:15">
      <c r="K411" s="101"/>
      <c r="L411" s="102"/>
      <c r="M411" s="72"/>
      <c r="N411" s="72"/>
      <c r="O411" s="103"/>
    </row>
    <row r="412" spans="11:15">
      <c r="K412" s="101"/>
      <c r="L412" s="102"/>
      <c r="M412" s="72"/>
      <c r="N412" s="72"/>
      <c r="O412" s="103"/>
    </row>
    <row r="413" spans="11:15">
      <c r="K413" s="101"/>
      <c r="L413" s="102"/>
      <c r="M413" s="72"/>
      <c r="N413" s="72"/>
      <c r="O413" s="103"/>
    </row>
    <row r="414" spans="11:15">
      <c r="K414" s="101"/>
      <c r="L414" s="102"/>
      <c r="M414" s="72"/>
      <c r="N414" s="72"/>
      <c r="O414" s="103"/>
    </row>
    <row r="415" spans="11:15">
      <c r="K415" s="101"/>
      <c r="L415" s="102"/>
      <c r="M415" s="72"/>
      <c r="N415" s="72"/>
      <c r="O415" s="103"/>
    </row>
    <row r="416" spans="11:15">
      <c r="K416" s="101"/>
      <c r="L416" s="102"/>
      <c r="M416" s="72"/>
      <c r="N416" s="72"/>
      <c r="O416" s="103"/>
    </row>
    <row r="417" spans="11:15">
      <c r="K417" s="101"/>
      <c r="L417" s="102"/>
      <c r="M417" s="72"/>
      <c r="N417" s="72"/>
      <c r="O417" s="103"/>
    </row>
    <row r="418" spans="11:15">
      <c r="K418" s="101"/>
      <c r="L418" s="102"/>
      <c r="M418" s="72"/>
      <c r="N418" s="72"/>
      <c r="O418" s="103"/>
    </row>
    <row r="419" spans="11:15">
      <c r="K419" s="101"/>
      <c r="L419" s="102"/>
      <c r="M419" s="72"/>
      <c r="N419" s="72"/>
      <c r="O419" s="103"/>
    </row>
    <row r="420" spans="11:15">
      <c r="K420" s="101"/>
      <c r="L420" s="102"/>
      <c r="M420" s="72"/>
      <c r="N420" s="72"/>
      <c r="O420" s="103"/>
    </row>
    <row r="421" spans="11:15">
      <c r="K421" s="101"/>
      <c r="L421" s="102"/>
      <c r="M421" s="72"/>
      <c r="N421" s="72"/>
      <c r="O421" s="103"/>
    </row>
    <row r="422" spans="11:15">
      <c r="K422" s="101"/>
      <c r="L422" s="102"/>
      <c r="M422" s="72"/>
      <c r="N422" s="72"/>
      <c r="O422" s="103"/>
    </row>
    <row r="423" spans="11:15">
      <c r="K423" s="101"/>
      <c r="L423" s="102"/>
      <c r="M423" s="72"/>
      <c r="N423" s="72"/>
      <c r="O423" s="103"/>
    </row>
    <row r="424" spans="11:15">
      <c r="K424" s="101"/>
      <c r="L424" s="102"/>
      <c r="M424" s="72"/>
      <c r="N424" s="72"/>
      <c r="O424" s="103"/>
    </row>
    <row r="425" spans="11:15">
      <c r="K425" s="101"/>
      <c r="L425" s="102"/>
      <c r="M425" s="72"/>
      <c r="N425" s="72"/>
      <c r="O425" s="103"/>
    </row>
    <row r="426" spans="11:15">
      <c r="K426" s="101"/>
      <c r="L426" s="102"/>
      <c r="M426" s="72"/>
      <c r="N426" s="72"/>
      <c r="O426" s="103"/>
    </row>
    <row r="427" spans="11:15">
      <c r="K427" s="101"/>
      <c r="L427" s="102"/>
      <c r="M427" s="72"/>
      <c r="N427" s="72"/>
      <c r="O427" s="103"/>
    </row>
    <row r="428" spans="11:15">
      <c r="K428" s="101"/>
      <c r="L428" s="102"/>
      <c r="M428" s="72"/>
      <c r="N428" s="72"/>
      <c r="O428" s="103"/>
    </row>
    <row r="429" spans="11:15">
      <c r="K429" s="101"/>
      <c r="L429" s="102"/>
      <c r="M429" s="72"/>
      <c r="N429" s="72"/>
      <c r="O429" s="103"/>
    </row>
    <row r="430" spans="11:15">
      <c r="K430" s="101"/>
      <c r="L430" s="102"/>
      <c r="M430" s="72"/>
      <c r="N430" s="72"/>
      <c r="O430" s="103"/>
    </row>
    <row r="431" spans="11:15">
      <c r="K431" s="101"/>
      <c r="L431" s="102"/>
      <c r="M431" s="72"/>
      <c r="N431" s="72"/>
      <c r="O431" s="103"/>
    </row>
    <row r="432" spans="11:15">
      <c r="K432" s="101"/>
      <c r="L432" s="102"/>
      <c r="M432" s="72"/>
      <c r="N432" s="72"/>
      <c r="O432" s="103"/>
    </row>
    <row r="433" spans="11:15">
      <c r="K433" s="101"/>
      <c r="L433" s="102"/>
      <c r="M433" s="72"/>
      <c r="N433" s="72"/>
      <c r="O433" s="103"/>
    </row>
    <row r="434" spans="11:15">
      <c r="K434" s="101"/>
      <c r="L434" s="102"/>
      <c r="M434" s="72"/>
      <c r="N434" s="72"/>
      <c r="O434" s="103"/>
    </row>
    <row r="435" spans="11:15">
      <c r="K435" s="101"/>
      <c r="L435" s="102"/>
      <c r="M435" s="72"/>
      <c r="N435" s="72"/>
      <c r="O435" s="103"/>
    </row>
    <row r="436" spans="11:15">
      <c r="K436" s="101"/>
      <c r="L436" s="102"/>
      <c r="M436" s="72"/>
      <c r="N436" s="72"/>
      <c r="O436" s="103"/>
    </row>
    <row r="437" spans="11:15">
      <c r="K437" s="101"/>
      <c r="L437" s="102"/>
      <c r="M437" s="72"/>
      <c r="N437" s="72"/>
      <c r="O437" s="103"/>
    </row>
    <row r="438" spans="11:15">
      <c r="K438" s="101"/>
      <c r="L438" s="102"/>
      <c r="M438" s="72"/>
      <c r="N438" s="72"/>
      <c r="O438" s="103"/>
    </row>
    <row r="439" spans="11:15">
      <c r="K439" s="101"/>
      <c r="L439" s="102"/>
      <c r="M439" s="72"/>
      <c r="N439" s="72"/>
      <c r="O439" s="103"/>
    </row>
    <row r="440" spans="11:15">
      <c r="K440" s="101"/>
      <c r="L440" s="102"/>
      <c r="M440" s="72"/>
      <c r="N440" s="72"/>
      <c r="O440" s="103"/>
    </row>
    <row r="441" spans="11:15">
      <c r="K441" s="101"/>
      <c r="L441" s="102"/>
      <c r="M441" s="72"/>
      <c r="N441" s="72"/>
      <c r="O441" s="103"/>
    </row>
    <row r="442" spans="11:15">
      <c r="K442" s="101"/>
      <c r="L442" s="102"/>
      <c r="M442" s="72"/>
      <c r="N442" s="72"/>
      <c r="O442" s="103"/>
    </row>
    <row r="443" spans="11:15">
      <c r="K443" s="101"/>
      <c r="L443" s="102"/>
      <c r="M443" s="72"/>
      <c r="N443" s="72"/>
      <c r="O443" s="103"/>
    </row>
    <row r="444" spans="11:15">
      <c r="K444" s="101"/>
      <c r="L444" s="102"/>
      <c r="M444" s="72"/>
      <c r="N444" s="72"/>
      <c r="O444" s="103"/>
    </row>
    <row r="445" spans="11:15">
      <c r="K445" s="101"/>
      <c r="L445" s="102"/>
      <c r="M445" s="72"/>
      <c r="N445" s="72"/>
      <c r="O445" s="103"/>
    </row>
    <row r="446" spans="11:15">
      <c r="K446" s="101"/>
      <c r="L446" s="102"/>
      <c r="M446" s="72"/>
      <c r="N446" s="72"/>
      <c r="O446" s="103"/>
    </row>
    <row r="447" spans="11:15">
      <c r="K447" s="101"/>
      <c r="L447" s="102"/>
      <c r="M447" s="72"/>
      <c r="N447" s="72"/>
      <c r="O447" s="103"/>
    </row>
    <row r="448" spans="11:15">
      <c r="K448" s="101"/>
      <c r="L448" s="102"/>
      <c r="M448" s="72"/>
      <c r="N448" s="72"/>
      <c r="O448" s="103"/>
    </row>
    <row r="449" spans="11:15">
      <c r="K449" s="101"/>
      <c r="L449" s="102"/>
      <c r="M449" s="72"/>
      <c r="N449" s="72"/>
      <c r="O449" s="103"/>
    </row>
    <row r="450" spans="11:15">
      <c r="K450" s="101"/>
      <c r="L450" s="102"/>
      <c r="M450" s="72"/>
      <c r="N450" s="72"/>
      <c r="O450" s="103"/>
    </row>
    <row r="451" spans="11:15">
      <c r="K451" s="101"/>
      <c r="L451" s="102"/>
      <c r="M451" s="72"/>
      <c r="N451" s="72"/>
      <c r="O451" s="103"/>
    </row>
    <row r="452" spans="11:15">
      <c r="K452" s="101"/>
      <c r="L452" s="102"/>
      <c r="M452" s="72"/>
      <c r="N452" s="72"/>
      <c r="O452" s="103"/>
    </row>
    <row r="453" spans="11:15">
      <c r="K453" s="101"/>
      <c r="L453" s="102"/>
      <c r="M453" s="72"/>
      <c r="N453" s="72"/>
      <c r="O453" s="103"/>
    </row>
    <row r="454" spans="11:15">
      <c r="K454" s="101"/>
      <c r="L454" s="102"/>
      <c r="M454" s="72"/>
      <c r="N454" s="72"/>
      <c r="O454" s="103"/>
    </row>
    <row r="455" spans="11:15">
      <c r="K455" s="101"/>
      <c r="L455" s="102"/>
      <c r="M455" s="72"/>
      <c r="N455" s="72"/>
      <c r="O455" s="103"/>
    </row>
    <row r="456" spans="11:15">
      <c r="K456" s="101"/>
      <c r="L456" s="102"/>
      <c r="M456" s="72"/>
      <c r="N456" s="72"/>
      <c r="O456" s="103"/>
    </row>
    <row r="457" spans="11:15">
      <c r="K457" s="101"/>
      <c r="L457" s="102"/>
      <c r="M457" s="72"/>
      <c r="N457" s="72"/>
      <c r="O457" s="103"/>
    </row>
    <row r="458" spans="11:15">
      <c r="K458" s="101"/>
      <c r="L458" s="102"/>
      <c r="M458" s="72"/>
      <c r="N458" s="72"/>
      <c r="O458" s="103"/>
    </row>
    <row r="459" spans="11:15">
      <c r="K459" s="101"/>
      <c r="L459" s="102"/>
      <c r="M459" s="72"/>
      <c r="N459" s="72"/>
      <c r="O459" s="103"/>
    </row>
    <row r="460" spans="11:15">
      <c r="K460" s="101"/>
      <c r="L460" s="102"/>
      <c r="M460" s="72"/>
      <c r="N460" s="72"/>
      <c r="O460" s="103"/>
    </row>
    <row r="461" spans="11:15">
      <c r="K461" s="101"/>
      <c r="L461" s="102"/>
      <c r="M461" s="72"/>
      <c r="N461" s="72"/>
      <c r="O461" s="103"/>
    </row>
    <row r="462" spans="11:15">
      <c r="K462" s="101"/>
      <c r="L462" s="102"/>
      <c r="M462" s="72"/>
      <c r="N462" s="72"/>
      <c r="O462" s="103"/>
    </row>
    <row r="463" spans="11:15">
      <c r="K463" s="101"/>
      <c r="L463" s="102"/>
      <c r="M463" s="72"/>
      <c r="N463" s="72"/>
      <c r="O463" s="103"/>
    </row>
    <row r="464" spans="11:15">
      <c r="K464" s="101"/>
      <c r="L464" s="102"/>
      <c r="M464" s="72"/>
      <c r="N464" s="72"/>
      <c r="O464" s="103"/>
    </row>
    <row r="465" spans="11:15">
      <c r="K465" s="101"/>
      <c r="L465" s="102"/>
      <c r="M465" s="72"/>
      <c r="N465" s="72"/>
      <c r="O465" s="103"/>
    </row>
    <row r="466" spans="11:15">
      <c r="K466" s="101"/>
      <c r="L466" s="102"/>
      <c r="M466" s="72"/>
      <c r="N466" s="72"/>
      <c r="O466" s="103"/>
    </row>
    <row r="467" spans="11:15">
      <c r="K467" s="101"/>
      <c r="L467" s="102"/>
      <c r="M467" s="72"/>
      <c r="N467" s="72"/>
      <c r="O467" s="103"/>
    </row>
    <row r="468" spans="11:15">
      <c r="K468" s="101"/>
      <c r="L468" s="102"/>
      <c r="M468" s="72"/>
      <c r="N468" s="72"/>
      <c r="O468" s="103"/>
    </row>
    <row r="469" spans="11:15">
      <c r="K469" s="101"/>
      <c r="L469" s="102"/>
      <c r="M469" s="72"/>
      <c r="N469" s="72"/>
      <c r="O469" s="103"/>
    </row>
    <row r="470" spans="11:15">
      <c r="K470" s="101"/>
      <c r="L470" s="102"/>
      <c r="M470" s="72"/>
      <c r="N470" s="72"/>
      <c r="O470" s="103"/>
    </row>
    <row r="471" spans="11:15">
      <c r="K471" s="101"/>
      <c r="L471" s="102"/>
      <c r="M471" s="72"/>
      <c r="N471" s="72"/>
      <c r="O471" s="103"/>
    </row>
    <row r="472" spans="11:15">
      <c r="K472" s="101"/>
      <c r="L472" s="102"/>
      <c r="M472" s="72"/>
      <c r="N472" s="72"/>
      <c r="O472" s="103"/>
    </row>
    <row r="473" spans="11:15">
      <c r="K473" s="101"/>
      <c r="L473" s="102"/>
      <c r="M473" s="72"/>
      <c r="N473" s="72"/>
      <c r="O473" s="103"/>
    </row>
    <row r="474" spans="11:15">
      <c r="K474" s="101"/>
      <c r="L474" s="102"/>
      <c r="M474" s="72"/>
      <c r="N474" s="72"/>
      <c r="O474" s="103"/>
    </row>
    <row r="475" spans="11:15">
      <c r="K475" s="101"/>
      <c r="L475" s="102"/>
      <c r="M475" s="72"/>
      <c r="N475" s="72"/>
      <c r="O475" s="103"/>
    </row>
    <row r="476" spans="11:15">
      <c r="K476" s="101"/>
      <c r="L476" s="102"/>
      <c r="M476" s="72"/>
      <c r="N476" s="72"/>
      <c r="O476" s="103"/>
    </row>
    <row r="477" spans="11:15">
      <c r="K477" s="101"/>
      <c r="L477" s="102"/>
      <c r="M477" s="72"/>
      <c r="N477" s="72"/>
      <c r="O477" s="103"/>
    </row>
    <row r="478" spans="11:15">
      <c r="K478" s="101"/>
      <c r="L478" s="102"/>
      <c r="M478" s="72"/>
      <c r="N478" s="72"/>
      <c r="O478" s="103"/>
    </row>
    <row r="479" spans="11:15">
      <c r="K479" s="101"/>
      <c r="L479" s="102"/>
      <c r="M479" s="72"/>
      <c r="N479" s="72"/>
      <c r="O479" s="103"/>
    </row>
    <row r="480" spans="11:15">
      <c r="K480" s="101"/>
      <c r="L480" s="102"/>
      <c r="M480" s="72"/>
      <c r="N480" s="72"/>
      <c r="O480" s="103"/>
    </row>
    <row r="481" spans="11:15">
      <c r="K481" s="101"/>
      <c r="L481" s="102"/>
      <c r="M481" s="72"/>
      <c r="N481" s="72"/>
      <c r="O481" s="103"/>
    </row>
    <row r="482" spans="11:15">
      <c r="K482" s="101"/>
      <c r="L482" s="102"/>
      <c r="M482" s="72"/>
      <c r="N482" s="72"/>
      <c r="O482" s="103"/>
    </row>
    <row r="483" spans="11:15">
      <c r="K483" s="101"/>
      <c r="L483" s="102"/>
      <c r="M483" s="72"/>
      <c r="N483" s="72"/>
      <c r="O483" s="103"/>
    </row>
    <row r="484" spans="11:15">
      <c r="K484" s="101"/>
      <c r="L484" s="102"/>
      <c r="M484" s="72"/>
      <c r="N484" s="72"/>
      <c r="O484" s="103"/>
    </row>
    <row r="485" spans="11:15">
      <c r="K485" s="101"/>
      <c r="L485" s="102"/>
      <c r="M485" s="72"/>
      <c r="N485" s="72"/>
      <c r="O485" s="103"/>
    </row>
    <row r="486" spans="11:15">
      <c r="K486" s="101"/>
      <c r="L486" s="102"/>
      <c r="M486" s="72"/>
      <c r="N486" s="72"/>
      <c r="O486" s="103"/>
    </row>
    <row r="487" spans="11:15">
      <c r="K487" s="101"/>
      <c r="L487" s="102"/>
      <c r="M487" s="72"/>
      <c r="N487" s="72"/>
      <c r="O487" s="103"/>
    </row>
    <row r="488" spans="11:15">
      <c r="K488" s="101"/>
      <c r="L488" s="102"/>
      <c r="M488" s="72"/>
      <c r="N488" s="72"/>
      <c r="O488" s="103"/>
    </row>
    <row r="489" spans="11:15">
      <c r="K489" s="101"/>
      <c r="L489" s="102"/>
      <c r="M489" s="72"/>
      <c r="N489" s="72"/>
      <c r="O489" s="103"/>
    </row>
    <row r="490" spans="11:15">
      <c r="K490" s="101"/>
      <c r="L490" s="102"/>
      <c r="M490" s="72"/>
      <c r="N490" s="72"/>
      <c r="O490" s="103"/>
    </row>
    <row r="491" spans="11:15">
      <c r="K491" s="101"/>
      <c r="L491" s="102"/>
      <c r="M491" s="72"/>
      <c r="N491" s="72"/>
      <c r="O491" s="103"/>
    </row>
    <row r="492" spans="11:15">
      <c r="K492" s="101"/>
      <c r="L492" s="102"/>
      <c r="M492" s="72"/>
      <c r="N492" s="72"/>
      <c r="O492" s="103"/>
    </row>
    <row r="493" spans="11:15">
      <c r="K493" s="101"/>
      <c r="L493" s="102"/>
      <c r="M493" s="72"/>
      <c r="N493" s="72"/>
      <c r="O493" s="103"/>
    </row>
    <row r="494" spans="11:15">
      <c r="K494" s="101"/>
      <c r="L494" s="102"/>
      <c r="M494" s="72"/>
      <c r="N494" s="72"/>
      <c r="O494" s="103"/>
    </row>
    <row r="495" spans="11:15">
      <c r="K495" s="101"/>
      <c r="L495" s="102"/>
      <c r="M495" s="72"/>
      <c r="N495" s="72"/>
      <c r="O495" s="103"/>
    </row>
    <row r="496" spans="11:15">
      <c r="K496" s="101"/>
      <c r="L496" s="102"/>
      <c r="M496" s="72"/>
      <c r="N496" s="72"/>
      <c r="O496" s="103"/>
    </row>
    <row r="497" spans="11:15">
      <c r="K497" s="101"/>
      <c r="L497" s="102"/>
      <c r="M497" s="72"/>
      <c r="N497" s="72"/>
      <c r="O497" s="103"/>
    </row>
    <row r="498" spans="11:15">
      <c r="K498" s="101"/>
      <c r="L498" s="102"/>
      <c r="M498" s="72"/>
      <c r="N498" s="72"/>
      <c r="O498" s="103"/>
    </row>
    <row r="499" spans="11:15">
      <c r="K499" s="101"/>
      <c r="L499" s="102"/>
      <c r="M499" s="72"/>
      <c r="N499" s="72"/>
      <c r="O499" s="103"/>
    </row>
    <row r="500" spans="11:15">
      <c r="K500" s="101"/>
      <c r="L500" s="102"/>
      <c r="M500" s="72"/>
      <c r="N500" s="72"/>
      <c r="O500" s="103"/>
    </row>
    <row r="501" spans="11:15">
      <c r="K501" s="101"/>
      <c r="L501" s="102"/>
      <c r="M501" s="72"/>
      <c r="N501" s="72"/>
      <c r="O501" s="103"/>
    </row>
    <row r="502" spans="11:15">
      <c r="K502" s="101"/>
      <c r="L502" s="102"/>
      <c r="M502" s="72"/>
      <c r="N502" s="72"/>
      <c r="O502" s="103"/>
    </row>
    <row r="503" spans="11:15">
      <c r="K503" s="101"/>
      <c r="L503" s="102"/>
      <c r="M503" s="72"/>
      <c r="N503" s="72"/>
      <c r="O503" s="103"/>
    </row>
    <row r="504" spans="11:15">
      <c r="K504" s="101"/>
      <c r="L504" s="102"/>
      <c r="M504" s="72"/>
      <c r="N504" s="72"/>
      <c r="O504" s="103"/>
    </row>
    <row r="505" spans="11:15">
      <c r="K505" s="101"/>
      <c r="L505" s="102"/>
      <c r="M505" s="72"/>
      <c r="N505" s="72"/>
      <c r="O505" s="103"/>
    </row>
    <row r="506" spans="11:15">
      <c r="K506" s="101"/>
      <c r="L506" s="102"/>
      <c r="M506" s="72"/>
      <c r="N506" s="72"/>
      <c r="O506" s="103"/>
    </row>
    <row r="507" spans="11:15">
      <c r="K507" s="101"/>
      <c r="L507" s="102"/>
      <c r="M507" s="72"/>
      <c r="N507" s="72"/>
      <c r="O507" s="103"/>
    </row>
    <row r="508" spans="11:15">
      <c r="K508" s="101"/>
      <c r="L508" s="102"/>
      <c r="M508" s="72"/>
      <c r="N508" s="72"/>
      <c r="O508" s="103"/>
    </row>
    <row r="509" spans="11:15">
      <c r="K509" s="101"/>
      <c r="L509" s="102"/>
      <c r="M509" s="72"/>
      <c r="N509" s="72"/>
      <c r="O509" s="103"/>
    </row>
    <row r="510" spans="11:15">
      <c r="K510" s="101"/>
      <c r="L510" s="102"/>
      <c r="M510" s="72"/>
      <c r="N510" s="72"/>
      <c r="O510" s="103"/>
    </row>
    <row r="511" spans="11:15">
      <c r="K511" s="101"/>
      <c r="L511" s="102"/>
      <c r="M511" s="72"/>
      <c r="N511" s="72"/>
      <c r="O511" s="103"/>
    </row>
    <row r="512" spans="11:15">
      <c r="K512" s="101"/>
      <c r="L512" s="102"/>
      <c r="M512" s="72"/>
      <c r="N512" s="72"/>
      <c r="O512" s="103"/>
    </row>
    <row r="513" spans="11:15">
      <c r="K513" s="101"/>
      <c r="L513" s="102"/>
      <c r="M513" s="72"/>
      <c r="N513" s="72"/>
      <c r="O513" s="103"/>
    </row>
    <row r="514" spans="11:15">
      <c r="K514" s="101"/>
      <c r="L514" s="102"/>
      <c r="M514" s="72"/>
      <c r="N514" s="72"/>
      <c r="O514" s="103"/>
    </row>
    <row r="515" spans="11:15">
      <c r="K515" s="101"/>
      <c r="L515" s="102"/>
      <c r="M515" s="72"/>
      <c r="N515" s="72"/>
      <c r="O515" s="103"/>
    </row>
    <row r="516" spans="11:15">
      <c r="K516" s="101"/>
      <c r="L516" s="102"/>
      <c r="M516" s="72"/>
      <c r="N516" s="72"/>
      <c r="O516" s="103"/>
    </row>
    <row r="517" spans="11:15">
      <c r="K517" s="101"/>
      <c r="L517" s="102"/>
      <c r="M517" s="72"/>
      <c r="N517" s="72"/>
      <c r="O517" s="103"/>
    </row>
    <row r="518" spans="11:15">
      <c r="K518" s="101"/>
      <c r="L518" s="102"/>
      <c r="M518" s="72"/>
      <c r="N518" s="72"/>
      <c r="O518" s="103"/>
    </row>
    <row r="519" spans="11:15">
      <c r="K519" s="101"/>
      <c r="L519" s="102"/>
      <c r="M519" s="72"/>
      <c r="N519" s="72"/>
      <c r="O519" s="103"/>
    </row>
    <row r="520" spans="11:15">
      <c r="K520" s="101"/>
      <c r="L520" s="102"/>
      <c r="M520" s="72"/>
      <c r="N520" s="72"/>
      <c r="O520" s="103"/>
    </row>
    <row r="521" spans="11:15">
      <c r="K521" s="101"/>
      <c r="L521" s="102"/>
      <c r="M521" s="72"/>
      <c r="N521" s="72"/>
      <c r="O521" s="103"/>
    </row>
    <row r="522" spans="11:15">
      <c r="K522" s="101"/>
      <c r="L522" s="102"/>
      <c r="M522" s="72"/>
      <c r="N522" s="72"/>
      <c r="O522" s="103"/>
    </row>
    <row r="523" spans="11:15">
      <c r="K523" s="101"/>
      <c r="L523" s="102"/>
      <c r="M523" s="72"/>
      <c r="N523" s="72"/>
      <c r="O523" s="103"/>
    </row>
    <row r="524" spans="11:15">
      <c r="K524" s="101"/>
      <c r="L524" s="102"/>
      <c r="M524" s="72"/>
      <c r="N524" s="72"/>
      <c r="O524" s="103"/>
    </row>
    <row r="525" spans="11:15">
      <c r="K525" s="101"/>
      <c r="L525" s="102"/>
      <c r="M525" s="72"/>
      <c r="N525" s="72"/>
      <c r="O525" s="103"/>
    </row>
    <row r="526" spans="11:15">
      <c r="K526" s="101"/>
      <c r="L526" s="102"/>
      <c r="M526" s="72"/>
      <c r="N526" s="72"/>
      <c r="O526" s="103"/>
    </row>
    <row r="527" spans="11:15">
      <c r="K527" s="101"/>
      <c r="L527" s="102"/>
      <c r="M527" s="72"/>
      <c r="N527" s="72"/>
      <c r="O527" s="103"/>
    </row>
    <row r="528" spans="11:15">
      <c r="K528" s="101"/>
      <c r="L528" s="102"/>
      <c r="M528" s="72"/>
      <c r="N528" s="72"/>
      <c r="O528" s="103"/>
    </row>
    <row r="529" spans="11:15">
      <c r="K529" s="101"/>
      <c r="L529" s="102"/>
      <c r="M529" s="72"/>
      <c r="N529" s="72"/>
      <c r="O529" s="103"/>
    </row>
    <row r="530" spans="11:15">
      <c r="K530" s="101"/>
      <c r="L530" s="102"/>
      <c r="M530" s="72"/>
      <c r="N530" s="72"/>
      <c r="O530" s="103"/>
    </row>
    <row r="531" spans="11:15">
      <c r="K531" s="101"/>
      <c r="L531" s="102"/>
      <c r="M531" s="72"/>
      <c r="N531" s="72"/>
      <c r="O531" s="103"/>
    </row>
    <row r="532" spans="11:15">
      <c r="K532" s="101"/>
      <c r="L532" s="102"/>
      <c r="M532" s="72"/>
      <c r="N532" s="72"/>
      <c r="O532" s="103"/>
    </row>
    <row r="533" spans="11:15">
      <c r="K533" s="101"/>
      <c r="L533" s="102"/>
      <c r="M533" s="72"/>
      <c r="N533" s="72"/>
      <c r="O533" s="103"/>
    </row>
    <row r="534" spans="11:15">
      <c r="K534" s="101"/>
      <c r="L534" s="102"/>
      <c r="M534" s="72"/>
      <c r="N534" s="72"/>
      <c r="O534" s="103"/>
    </row>
    <row r="535" spans="11:15">
      <c r="K535" s="101"/>
      <c r="L535" s="102"/>
      <c r="M535" s="72"/>
      <c r="N535" s="72"/>
      <c r="O535" s="103"/>
    </row>
    <row r="536" spans="11:15">
      <c r="K536" s="101"/>
      <c r="L536" s="102"/>
      <c r="M536" s="72"/>
      <c r="N536" s="72"/>
      <c r="O536" s="103"/>
    </row>
    <row r="537" spans="11:15">
      <c r="K537" s="101"/>
      <c r="L537" s="102"/>
      <c r="M537" s="72"/>
      <c r="N537" s="72"/>
      <c r="O537" s="103"/>
    </row>
    <row r="538" spans="11:15">
      <c r="K538" s="101"/>
      <c r="L538" s="102"/>
      <c r="M538" s="72"/>
      <c r="N538" s="72"/>
      <c r="O538" s="103"/>
    </row>
    <row r="539" spans="11:15">
      <c r="K539" s="101"/>
      <c r="L539" s="102"/>
      <c r="M539" s="72"/>
      <c r="N539" s="72"/>
      <c r="O539" s="103"/>
    </row>
    <row r="540" spans="11:15">
      <c r="K540" s="101"/>
      <c r="L540" s="102"/>
      <c r="M540" s="72"/>
      <c r="N540" s="72"/>
      <c r="O540" s="103"/>
    </row>
    <row r="541" spans="11:15">
      <c r="K541" s="101"/>
      <c r="L541" s="102"/>
      <c r="M541" s="72"/>
      <c r="N541" s="72"/>
      <c r="O541" s="103"/>
    </row>
    <row r="542" spans="11:15">
      <c r="K542" s="101"/>
      <c r="L542" s="102"/>
      <c r="M542" s="72"/>
      <c r="N542" s="72"/>
      <c r="O542" s="103"/>
    </row>
    <row r="543" spans="11:15">
      <c r="K543" s="101"/>
      <c r="L543" s="102"/>
      <c r="M543" s="72"/>
      <c r="N543" s="72"/>
      <c r="O543" s="103"/>
    </row>
    <row r="544" spans="11:15">
      <c r="K544" s="101"/>
      <c r="L544" s="102"/>
      <c r="M544" s="72"/>
      <c r="N544" s="72"/>
      <c r="O544" s="103"/>
    </row>
    <row r="545" spans="11:15">
      <c r="K545" s="101"/>
      <c r="L545" s="102"/>
      <c r="M545" s="72"/>
      <c r="N545" s="72"/>
      <c r="O545" s="103"/>
    </row>
    <row r="546" spans="11:15">
      <c r="K546" s="101"/>
      <c r="L546" s="102"/>
      <c r="M546" s="72"/>
      <c r="N546" s="72"/>
      <c r="O546" s="103"/>
    </row>
    <row r="547" spans="11:15">
      <c r="K547" s="101"/>
      <c r="L547" s="102"/>
      <c r="M547" s="72"/>
      <c r="N547" s="72"/>
      <c r="O547" s="103"/>
    </row>
    <row r="548" spans="11:15">
      <c r="K548" s="101"/>
      <c r="L548" s="102"/>
      <c r="M548" s="72"/>
      <c r="N548" s="72"/>
      <c r="O548" s="103"/>
    </row>
    <row r="549" spans="11:15">
      <c r="K549" s="101"/>
      <c r="L549" s="102"/>
      <c r="M549" s="72"/>
      <c r="N549" s="72"/>
      <c r="O549" s="103"/>
    </row>
    <row r="550" spans="11:15">
      <c r="K550" s="101"/>
      <c r="L550" s="102"/>
      <c r="M550" s="72"/>
      <c r="N550" s="72"/>
      <c r="O550" s="103"/>
    </row>
    <row r="551" spans="11:15">
      <c r="K551" s="101"/>
      <c r="L551" s="102"/>
      <c r="M551" s="72"/>
      <c r="N551" s="72"/>
      <c r="O551" s="103"/>
    </row>
    <row r="552" spans="11:15">
      <c r="K552" s="101"/>
      <c r="L552" s="102"/>
      <c r="M552" s="72"/>
      <c r="N552" s="72"/>
      <c r="O552" s="103"/>
    </row>
    <row r="553" spans="11:15">
      <c r="K553" s="101"/>
      <c r="L553" s="102"/>
      <c r="M553" s="72"/>
      <c r="N553" s="72"/>
      <c r="O553" s="103"/>
    </row>
    <row r="554" spans="11:15">
      <c r="K554" s="101"/>
      <c r="L554" s="102"/>
      <c r="M554" s="72"/>
      <c r="N554" s="72"/>
      <c r="O554" s="103"/>
    </row>
    <row r="555" spans="11:15">
      <c r="K555" s="101"/>
      <c r="L555" s="102"/>
      <c r="M555" s="72"/>
      <c r="N555" s="72"/>
      <c r="O555" s="103"/>
    </row>
    <row r="556" spans="11:15">
      <c r="K556" s="101"/>
      <c r="L556" s="102"/>
      <c r="M556" s="72"/>
      <c r="N556" s="72"/>
      <c r="O556" s="103"/>
    </row>
    <row r="557" spans="11:15">
      <c r="K557" s="101"/>
      <c r="L557" s="102"/>
      <c r="M557" s="72"/>
      <c r="N557" s="72"/>
      <c r="O557" s="103"/>
    </row>
    <row r="558" spans="11:15">
      <c r="K558" s="101"/>
      <c r="L558" s="102"/>
      <c r="M558" s="72"/>
      <c r="N558" s="72"/>
      <c r="O558" s="103"/>
    </row>
    <row r="559" spans="11:15">
      <c r="K559" s="101"/>
      <c r="L559" s="102"/>
      <c r="M559" s="72"/>
      <c r="N559" s="72"/>
      <c r="O559" s="103"/>
    </row>
    <row r="560" spans="11:15">
      <c r="K560" s="101"/>
      <c r="L560" s="102"/>
      <c r="M560" s="72"/>
      <c r="N560" s="72"/>
      <c r="O560" s="103"/>
    </row>
    <row r="561" spans="11:15">
      <c r="K561" s="101"/>
      <c r="L561" s="102"/>
      <c r="M561" s="72"/>
      <c r="N561" s="72"/>
      <c r="O561" s="103"/>
    </row>
    <row r="562" spans="11:15">
      <c r="K562" s="101"/>
      <c r="L562" s="102"/>
      <c r="M562" s="72"/>
      <c r="N562" s="72"/>
      <c r="O562" s="103"/>
    </row>
    <row r="563" spans="11:15">
      <c r="K563" s="101"/>
      <c r="L563" s="102"/>
      <c r="M563" s="72"/>
      <c r="N563" s="72"/>
      <c r="O563" s="103"/>
    </row>
    <row r="564" spans="11:15">
      <c r="K564" s="101"/>
      <c r="L564" s="102"/>
      <c r="M564" s="72"/>
      <c r="N564" s="72"/>
      <c r="O564" s="103"/>
    </row>
    <row r="565" spans="11:15">
      <c r="K565" s="101"/>
      <c r="L565" s="102"/>
      <c r="M565" s="72"/>
      <c r="N565" s="72"/>
      <c r="O565" s="103"/>
    </row>
    <row r="566" spans="11:15">
      <c r="K566" s="101"/>
      <c r="L566" s="102"/>
      <c r="M566" s="72"/>
      <c r="N566" s="72"/>
      <c r="O566" s="103"/>
    </row>
    <row r="567" spans="11:15">
      <c r="K567" s="101"/>
      <c r="L567" s="102"/>
      <c r="M567" s="72"/>
      <c r="N567" s="72"/>
      <c r="O567" s="103"/>
    </row>
    <row r="568" spans="11:15">
      <c r="K568" s="101"/>
      <c r="L568" s="102"/>
      <c r="M568" s="72"/>
      <c r="N568" s="72"/>
      <c r="O568" s="103"/>
    </row>
    <row r="569" spans="11:15">
      <c r="K569" s="101"/>
      <c r="L569" s="102"/>
      <c r="M569" s="72"/>
      <c r="N569" s="72"/>
      <c r="O569" s="103"/>
    </row>
    <row r="570" spans="11:15">
      <c r="K570" s="101"/>
      <c r="L570" s="102"/>
      <c r="M570" s="72"/>
      <c r="N570" s="72"/>
      <c r="O570" s="103"/>
    </row>
    <row r="571" spans="11:15">
      <c r="K571" s="101"/>
      <c r="L571" s="102"/>
      <c r="M571" s="72"/>
      <c r="N571" s="72"/>
      <c r="O571" s="103"/>
    </row>
    <row r="572" spans="11:15">
      <c r="K572" s="101"/>
      <c r="L572" s="102"/>
      <c r="M572" s="72"/>
      <c r="N572" s="72"/>
      <c r="O572" s="103"/>
    </row>
    <row r="573" spans="11:15">
      <c r="K573" s="101"/>
      <c r="L573" s="102"/>
      <c r="M573" s="72"/>
      <c r="N573" s="72"/>
      <c r="O573" s="103"/>
    </row>
    <row r="574" spans="11:15">
      <c r="K574" s="101"/>
      <c r="L574" s="102"/>
      <c r="M574" s="72"/>
      <c r="N574" s="72"/>
      <c r="O574" s="103"/>
    </row>
    <row r="575" spans="11:15">
      <c r="K575" s="101"/>
      <c r="L575" s="102"/>
      <c r="M575" s="72"/>
      <c r="N575" s="72"/>
      <c r="O575" s="103"/>
    </row>
    <row r="576" spans="11:15">
      <c r="K576" s="101"/>
      <c r="L576" s="102"/>
      <c r="M576" s="72"/>
      <c r="N576" s="72"/>
      <c r="O576" s="103"/>
    </row>
    <row r="577" spans="11:15">
      <c r="K577" s="101"/>
      <c r="L577" s="102"/>
      <c r="M577" s="72"/>
      <c r="N577" s="72"/>
      <c r="O577" s="103"/>
    </row>
    <row r="578" spans="11:15">
      <c r="K578" s="101"/>
      <c r="L578" s="102"/>
      <c r="M578" s="72"/>
      <c r="N578" s="72"/>
      <c r="O578" s="103"/>
    </row>
    <row r="579" spans="11:15">
      <c r="K579" s="101"/>
      <c r="L579" s="102"/>
      <c r="M579" s="72"/>
      <c r="N579" s="72"/>
      <c r="O579" s="103"/>
    </row>
    <row r="580" spans="11:15">
      <c r="K580" s="101"/>
      <c r="L580" s="102"/>
      <c r="M580" s="72"/>
      <c r="N580" s="72"/>
      <c r="O580" s="103"/>
    </row>
    <row r="581" spans="11:15">
      <c r="K581" s="101"/>
      <c r="L581" s="102"/>
      <c r="M581" s="72"/>
      <c r="N581" s="72"/>
      <c r="O581" s="103"/>
    </row>
    <row r="582" spans="11:15">
      <c r="K582" s="101"/>
      <c r="L582" s="102"/>
      <c r="M582" s="72"/>
      <c r="N582" s="72"/>
      <c r="O582" s="103"/>
    </row>
    <row r="583" spans="11:15">
      <c r="K583" s="101"/>
      <c r="L583" s="102"/>
      <c r="M583" s="72"/>
      <c r="N583" s="72"/>
      <c r="O583" s="103"/>
    </row>
    <row r="584" spans="11:15">
      <c r="K584" s="101"/>
      <c r="L584" s="102"/>
      <c r="M584" s="72"/>
      <c r="N584" s="72"/>
      <c r="O584" s="103"/>
    </row>
    <row r="585" spans="11:15">
      <c r="K585" s="101"/>
      <c r="L585" s="102"/>
      <c r="M585" s="72"/>
      <c r="N585" s="72"/>
      <c r="O585" s="103"/>
    </row>
    <row r="586" spans="11:15">
      <c r="K586" s="101"/>
      <c r="L586" s="102"/>
      <c r="M586" s="72"/>
      <c r="N586" s="72"/>
      <c r="O586" s="103"/>
    </row>
    <row r="587" spans="11:15">
      <c r="K587" s="101"/>
      <c r="L587" s="102"/>
      <c r="M587" s="72"/>
      <c r="N587" s="72"/>
      <c r="O587" s="103"/>
    </row>
    <row r="588" spans="11:15">
      <c r="K588" s="101"/>
      <c r="L588" s="102"/>
      <c r="M588" s="72"/>
      <c r="N588" s="72"/>
      <c r="O588" s="103"/>
    </row>
    <row r="589" spans="11:15">
      <c r="K589" s="101"/>
      <c r="L589" s="102"/>
      <c r="M589" s="72"/>
      <c r="N589" s="72"/>
      <c r="O589" s="103"/>
    </row>
    <row r="590" spans="11:15">
      <c r="K590" s="101"/>
      <c r="L590" s="102"/>
      <c r="M590" s="72"/>
      <c r="N590" s="72"/>
      <c r="O590" s="103"/>
    </row>
    <row r="591" spans="11:15">
      <c r="K591" s="101"/>
      <c r="L591" s="102"/>
      <c r="M591" s="72"/>
      <c r="N591" s="72"/>
      <c r="O591" s="103"/>
    </row>
    <row r="592" spans="11:15">
      <c r="K592" s="101"/>
      <c r="L592" s="102"/>
      <c r="M592" s="72"/>
      <c r="N592" s="72"/>
      <c r="O592" s="103"/>
    </row>
    <row r="593" spans="11:15">
      <c r="K593" s="101"/>
      <c r="L593" s="102"/>
      <c r="M593" s="72"/>
      <c r="N593" s="72"/>
      <c r="O593" s="103"/>
    </row>
    <row r="594" spans="11:15">
      <c r="K594" s="101"/>
      <c r="L594" s="102"/>
      <c r="M594" s="72"/>
      <c r="N594" s="72"/>
      <c r="O594" s="103"/>
    </row>
    <row r="595" spans="11:15">
      <c r="K595" s="101"/>
      <c r="L595" s="102"/>
      <c r="M595" s="72"/>
      <c r="N595" s="72"/>
      <c r="O595" s="103"/>
    </row>
    <row r="596" spans="11:15">
      <c r="K596" s="101"/>
      <c r="L596" s="102"/>
      <c r="M596" s="72"/>
      <c r="N596" s="72"/>
      <c r="O596" s="103"/>
    </row>
    <row r="597" spans="11:15">
      <c r="K597" s="101"/>
      <c r="L597" s="102"/>
      <c r="M597" s="72"/>
      <c r="N597" s="72"/>
      <c r="O597" s="103"/>
    </row>
    <row r="598" spans="11:15">
      <c r="K598" s="101"/>
      <c r="L598" s="102"/>
      <c r="M598" s="72"/>
      <c r="N598" s="72"/>
      <c r="O598" s="103"/>
    </row>
    <row r="599" spans="11:15">
      <c r="K599" s="101"/>
      <c r="L599" s="102"/>
      <c r="M599" s="72"/>
      <c r="N599" s="72"/>
      <c r="O599" s="103"/>
    </row>
    <row r="600" spans="11:15">
      <c r="K600" s="101"/>
      <c r="L600" s="102"/>
      <c r="M600" s="72"/>
      <c r="N600" s="72"/>
      <c r="O600" s="103"/>
    </row>
    <row r="601" spans="11:15">
      <c r="K601" s="101"/>
      <c r="L601" s="102"/>
      <c r="M601" s="72"/>
      <c r="N601" s="72"/>
      <c r="O601" s="103"/>
    </row>
    <row r="602" spans="11:15">
      <c r="K602" s="101"/>
      <c r="L602" s="102"/>
      <c r="M602" s="72"/>
      <c r="N602" s="72"/>
      <c r="O602" s="103"/>
    </row>
    <row r="603" spans="11:15">
      <c r="K603" s="101"/>
      <c r="L603" s="102"/>
      <c r="M603" s="72"/>
      <c r="N603" s="72"/>
      <c r="O603" s="103"/>
    </row>
    <row r="604" spans="11:15">
      <c r="K604" s="101"/>
      <c r="L604" s="102"/>
      <c r="M604" s="72"/>
      <c r="N604" s="72"/>
      <c r="O604" s="103"/>
    </row>
    <row r="605" spans="11:15">
      <c r="K605" s="101"/>
      <c r="L605" s="102"/>
      <c r="M605" s="72"/>
      <c r="N605" s="72"/>
      <c r="O605" s="103"/>
    </row>
    <row r="606" spans="11:15">
      <c r="K606" s="101"/>
      <c r="L606" s="102"/>
      <c r="M606" s="72"/>
      <c r="N606" s="72"/>
      <c r="O606" s="103"/>
    </row>
    <row r="607" spans="11:15">
      <c r="K607" s="101"/>
      <c r="L607" s="102"/>
      <c r="M607" s="72"/>
      <c r="N607" s="72"/>
      <c r="O607" s="103"/>
    </row>
    <row r="608" spans="11:15">
      <c r="K608" s="101"/>
      <c r="L608" s="102"/>
      <c r="M608" s="72"/>
      <c r="N608" s="72"/>
      <c r="O608" s="103"/>
    </row>
    <row r="609" spans="11:15">
      <c r="K609" s="101"/>
      <c r="L609" s="102"/>
      <c r="M609" s="72"/>
      <c r="N609" s="72"/>
      <c r="O609" s="103"/>
    </row>
    <row r="610" spans="11:15">
      <c r="K610" s="101"/>
      <c r="L610" s="102"/>
      <c r="M610" s="72"/>
      <c r="N610" s="72"/>
      <c r="O610" s="103"/>
    </row>
    <row r="611" spans="11:15">
      <c r="K611" s="101"/>
      <c r="L611" s="102"/>
      <c r="M611" s="72"/>
      <c r="N611" s="72"/>
      <c r="O611" s="103"/>
    </row>
    <row r="612" spans="11:15">
      <c r="K612" s="101"/>
      <c r="L612" s="102"/>
      <c r="M612" s="72"/>
      <c r="N612" s="72"/>
      <c r="O612" s="103"/>
    </row>
    <row r="613" spans="11:15">
      <c r="K613" s="101"/>
      <c r="L613" s="102"/>
      <c r="M613" s="72"/>
      <c r="N613" s="72"/>
      <c r="O613" s="103"/>
    </row>
    <row r="614" spans="11:15">
      <c r="K614" s="101"/>
      <c r="L614" s="102"/>
      <c r="M614" s="72"/>
      <c r="N614" s="72"/>
      <c r="O614" s="103"/>
    </row>
    <row r="615" spans="11:15">
      <c r="K615" s="101"/>
      <c r="L615" s="102"/>
      <c r="M615" s="72"/>
      <c r="N615" s="72"/>
      <c r="O615" s="103"/>
    </row>
    <row r="616" spans="11:15">
      <c r="K616" s="101"/>
      <c r="L616" s="102"/>
      <c r="M616" s="72"/>
      <c r="N616" s="72"/>
      <c r="O616" s="103"/>
    </row>
    <row r="617" spans="11:15">
      <c r="K617" s="101"/>
      <c r="L617" s="102"/>
      <c r="M617" s="72"/>
      <c r="N617" s="72"/>
      <c r="O617" s="103"/>
    </row>
    <row r="618" spans="11:15">
      <c r="K618" s="101"/>
      <c r="L618" s="102"/>
      <c r="M618" s="72"/>
      <c r="N618" s="72"/>
      <c r="O618" s="103"/>
    </row>
    <row r="619" spans="11:15">
      <c r="K619" s="101"/>
      <c r="L619" s="102"/>
      <c r="M619" s="72"/>
      <c r="N619" s="72"/>
      <c r="O619" s="103"/>
    </row>
    <row r="620" spans="11:15">
      <c r="K620" s="101"/>
      <c r="L620" s="102"/>
      <c r="M620" s="72"/>
      <c r="N620" s="72"/>
      <c r="O620" s="103"/>
    </row>
    <row r="621" spans="11:15">
      <c r="K621" s="101"/>
      <c r="L621" s="102"/>
      <c r="M621" s="72"/>
      <c r="N621" s="72"/>
      <c r="O621" s="103"/>
    </row>
    <row r="622" spans="11:15">
      <c r="K622" s="101"/>
      <c r="L622" s="102"/>
      <c r="M622" s="72"/>
      <c r="N622" s="72"/>
      <c r="O622" s="103"/>
    </row>
    <row r="623" spans="11:15">
      <c r="K623" s="101"/>
      <c r="L623" s="102"/>
      <c r="M623" s="72"/>
      <c r="N623" s="72"/>
      <c r="O623" s="103"/>
    </row>
    <row r="624" spans="11:15">
      <c r="K624" s="101"/>
      <c r="L624" s="102"/>
      <c r="M624" s="72"/>
      <c r="N624" s="72"/>
      <c r="O624" s="103"/>
    </row>
    <row r="625" spans="11:15">
      <c r="K625" s="101"/>
      <c r="L625" s="102"/>
      <c r="M625" s="72"/>
      <c r="N625" s="72"/>
      <c r="O625" s="103"/>
    </row>
    <row r="626" spans="11:15">
      <c r="K626" s="101"/>
      <c r="L626" s="102"/>
      <c r="M626" s="72"/>
      <c r="N626" s="72"/>
      <c r="O626" s="103"/>
    </row>
    <row r="627" spans="11:15">
      <c r="K627" s="101"/>
      <c r="L627" s="102"/>
      <c r="M627" s="72"/>
      <c r="N627" s="72"/>
      <c r="O627" s="103"/>
    </row>
    <row r="628" spans="11:15">
      <c r="K628" s="101"/>
      <c r="L628" s="102"/>
      <c r="M628" s="72"/>
      <c r="N628" s="72"/>
      <c r="O628" s="103"/>
    </row>
    <row r="629" spans="11:15">
      <c r="K629" s="101"/>
      <c r="L629" s="102"/>
      <c r="M629" s="72"/>
      <c r="N629" s="72"/>
      <c r="O629" s="103"/>
    </row>
    <row r="630" spans="11:15">
      <c r="K630" s="101"/>
      <c r="L630" s="102"/>
      <c r="M630" s="72"/>
      <c r="N630" s="72"/>
      <c r="O630" s="103"/>
    </row>
    <row r="631" spans="11:15">
      <c r="K631" s="101"/>
      <c r="L631" s="102"/>
      <c r="M631" s="72"/>
      <c r="N631" s="72"/>
      <c r="O631" s="103"/>
    </row>
    <row r="632" spans="11:15">
      <c r="K632" s="101"/>
      <c r="L632" s="102"/>
      <c r="M632" s="72"/>
      <c r="N632" s="72"/>
      <c r="O632" s="103"/>
    </row>
    <row r="633" spans="11:15">
      <c r="K633" s="101"/>
      <c r="L633" s="102"/>
      <c r="M633" s="72"/>
      <c r="N633" s="72"/>
      <c r="O633" s="103"/>
    </row>
    <row r="634" spans="11:15">
      <c r="K634" s="101"/>
      <c r="L634" s="102"/>
      <c r="M634" s="72"/>
      <c r="N634" s="72"/>
      <c r="O634" s="103"/>
    </row>
    <row r="635" spans="11:15">
      <c r="K635" s="101"/>
      <c r="L635" s="102"/>
      <c r="M635" s="72"/>
      <c r="N635" s="72"/>
      <c r="O635" s="103"/>
    </row>
    <row r="636" spans="11:15">
      <c r="K636" s="101"/>
      <c r="L636" s="102"/>
      <c r="M636" s="72"/>
      <c r="N636" s="72"/>
      <c r="O636" s="103"/>
    </row>
    <row r="637" spans="11:15">
      <c r="K637" s="101"/>
      <c r="L637" s="102"/>
      <c r="M637" s="72"/>
      <c r="N637" s="72"/>
      <c r="O637" s="103"/>
    </row>
    <row r="638" spans="11:15">
      <c r="K638" s="101"/>
      <c r="L638" s="102"/>
      <c r="M638" s="72"/>
      <c r="N638" s="72"/>
      <c r="O638" s="103"/>
    </row>
    <row r="639" spans="11:15">
      <c r="K639" s="101"/>
      <c r="L639" s="102"/>
      <c r="M639" s="72"/>
      <c r="N639" s="72"/>
      <c r="O639" s="103"/>
    </row>
    <row r="640" spans="11:15">
      <c r="K640" s="101"/>
      <c r="L640" s="102"/>
      <c r="M640" s="72"/>
      <c r="N640" s="72"/>
      <c r="O640" s="103"/>
    </row>
    <row r="641" spans="11:15">
      <c r="K641" s="101"/>
      <c r="L641" s="102"/>
      <c r="M641" s="72"/>
      <c r="N641" s="72"/>
      <c r="O641" s="103"/>
    </row>
    <row r="642" spans="11:15">
      <c r="K642" s="101"/>
      <c r="L642" s="102"/>
      <c r="M642" s="72"/>
      <c r="N642" s="72"/>
      <c r="O642" s="103"/>
    </row>
    <row r="643" spans="11:15">
      <c r="K643" s="101"/>
      <c r="L643" s="102"/>
      <c r="M643" s="72"/>
      <c r="N643" s="72"/>
      <c r="O643" s="103"/>
    </row>
    <row r="644" spans="11:15">
      <c r="K644" s="101"/>
      <c r="L644" s="102"/>
      <c r="M644" s="72"/>
      <c r="N644" s="72"/>
      <c r="O644" s="103"/>
    </row>
    <row r="645" spans="11:15">
      <c r="K645" s="101"/>
      <c r="L645" s="102"/>
      <c r="M645" s="72"/>
      <c r="N645" s="72"/>
      <c r="O645" s="103"/>
    </row>
    <row r="646" spans="11:15">
      <c r="K646" s="101"/>
      <c r="L646" s="102"/>
      <c r="M646" s="72"/>
      <c r="N646" s="72"/>
      <c r="O646" s="103"/>
    </row>
    <row r="647" spans="11:15">
      <c r="K647" s="101"/>
      <c r="L647" s="102"/>
      <c r="M647" s="72"/>
      <c r="N647" s="72"/>
      <c r="O647" s="103"/>
    </row>
    <row r="648" spans="11:15">
      <c r="K648" s="101"/>
      <c r="L648" s="102"/>
      <c r="M648" s="72"/>
      <c r="N648" s="72"/>
      <c r="O648" s="103"/>
    </row>
    <row r="649" spans="11:15">
      <c r="K649" s="101"/>
      <c r="L649" s="102"/>
      <c r="M649" s="72"/>
      <c r="N649" s="72"/>
      <c r="O649" s="103"/>
    </row>
    <row r="650" spans="11:15">
      <c r="K650" s="101"/>
      <c r="L650" s="102"/>
      <c r="M650" s="72"/>
      <c r="N650" s="72"/>
      <c r="O650" s="103"/>
    </row>
    <row r="651" spans="11:15">
      <c r="K651" s="101"/>
      <c r="L651" s="102"/>
      <c r="M651" s="72"/>
      <c r="N651" s="72"/>
      <c r="O651" s="103"/>
    </row>
    <row r="652" spans="11:15">
      <c r="K652" s="101"/>
      <c r="L652" s="102"/>
      <c r="M652" s="72"/>
      <c r="N652" s="72"/>
      <c r="O652" s="103"/>
    </row>
    <row r="653" spans="11:15">
      <c r="K653" s="101"/>
      <c r="L653" s="102"/>
      <c r="M653" s="72"/>
      <c r="N653" s="72"/>
      <c r="O653" s="103"/>
    </row>
    <row r="654" spans="11:15">
      <c r="K654" s="101"/>
      <c r="L654" s="102"/>
      <c r="M654" s="72"/>
      <c r="N654" s="72"/>
      <c r="O654" s="103"/>
    </row>
    <row r="655" spans="11:15">
      <c r="K655" s="101"/>
      <c r="L655" s="102"/>
      <c r="M655" s="72"/>
      <c r="N655" s="72"/>
      <c r="O655" s="103"/>
    </row>
    <row r="656" spans="11:15">
      <c r="K656" s="101"/>
      <c r="L656" s="102"/>
      <c r="M656" s="72"/>
      <c r="N656" s="72"/>
      <c r="O656" s="103"/>
    </row>
    <row r="657" spans="11:15">
      <c r="K657" s="101"/>
      <c r="L657" s="102"/>
      <c r="M657" s="72"/>
      <c r="N657" s="72"/>
      <c r="O657" s="103"/>
    </row>
    <row r="658" spans="11:15">
      <c r="K658" s="101"/>
      <c r="L658" s="102"/>
      <c r="M658" s="72"/>
      <c r="N658" s="72"/>
      <c r="O658" s="103"/>
    </row>
    <row r="659" spans="11:15">
      <c r="K659" s="101"/>
      <c r="L659" s="102"/>
      <c r="M659" s="72"/>
      <c r="N659" s="72"/>
      <c r="O659" s="103"/>
    </row>
    <row r="660" spans="11:15">
      <c r="K660" s="101"/>
      <c r="L660" s="102"/>
      <c r="M660" s="72"/>
      <c r="N660" s="72"/>
      <c r="O660" s="103"/>
    </row>
    <row r="661" spans="11:15">
      <c r="K661" s="101"/>
      <c r="L661" s="102"/>
      <c r="M661" s="72"/>
      <c r="N661" s="72"/>
      <c r="O661" s="103"/>
    </row>
    <row r="662" spans="11:15">
      <c r="K662" s="101"/>
      <c r="L662" s="102"/>
      <c r="M662" s="72"/>
      <c r="N662" s="72"/>
      <c r="O662" s="103"/>
    </row>
    <row r="663" spans="11:15">
      <c r="K663" s="101"/>
      <c r="L663" s="102"/>
      <c r="M663" s="72"/>
      <c r="N663" s="72"/>
      <c r="O663" s="103"/>
    </row>
    <row r="664" spans="11:15">
      <c r="K664" s="101"/>
      <c r="L664" s="102"/>
      <c r="M664" s="72"/>
      <c r="N664" s="72"/>
      <c r="O664" s="103"/>
    </row>
    <row r="665" spans="11:15">
      <c r="K665" s="101"/>
      <c r="L665" s="102"/>
      <c r="M665" s="72"/>
      <c r="N665" s="72"/>
      <c r="O665" s="103"/>
    </row>
    <row r="666" spans="11:15">
      <c r="K666" s="101"/>
      <c r="L666" s="102"/>
      <c r="M666" s="72"/>
      <c r="N666" s="72"/>
      <c r="O666" s="103"/>
    </row>
    <row r="667" spans="11:15">
      <c r="K667" s="101"/>
      <c r="L667" s="102"/>
      <c r="M667" s="72"/>
      <c r="N667" s="72"/>
      <c r="O667" s="103"/>
    </row>
    <row r="668" spans="11:15">
      <c r="K668" s="101"/>
      <c r="L668" s="102"/>
      <c r="M668" s="72"/>
      <c r="N668" s="72"/>
      <c r="O668" s="103"/>
    </row>
    <row r="669" spans="11:15">
      <c r="K669" s="101"/>
      <c r="L669" s="102"/>
      <c r="M669" s="72"/>
      <c r="N669" s="72"/>
      <c r="O669" s="103"/>
    </row>
    <row r="670" spans="11:15">
      <c r="K670" s="101"/>
      <c r="L670" s="102"/>
      <c r="M670" s="72"/>
      <c r="N670" s="72"/>
      <c r="O670" s="103"/>
    </row>
    <row r="671" spans="11:15">
      <c r="K671" s="101"/>
      <c r="L671" s="102"/>
      <c r="M671" s="72"/>
      <c r="N671" s="72"/>
      <c r="O671" s="103"/>
    </row>
    <row r="672" spans="11:15">
      <c r="K672" s="101"/>
      <c r="L672" s="102"/>
      <c r="M672" s="72"/>
      <c r="N672" s="72"/>
      <c r="O672" s="103"/>
    </row>
    <row r="673" spans="11:15">
      <c r="K673" s="101"/>
      <c r="L673" s="102"/>
      <c r="M673" s="72"/>
      <c r="N673" s="72"/>
      <c r="O673" s="103"/>
    </row>
    <row r="674" spans="11:15">
      <c r="K674" s="101"/>
      <c r="L674" s="102"/>
      <c r="M674" s="72"/>
      <c r="N674" s="72"/>
      <c r="O674" s="103"/>
    </row>
    <row r="675" spans="11:15">
      <c r="K675" s="101"/>
      <c r="L675" s="102"/>
      <c r="M675" s="72"/>
      <c r="N675" s="72"/>
      <c r="O675" s="103"/>
    </row>
    <row r="676" spans="11:15">
      <c r="K676" s="101"/>
      <c r="L676" s="102"/>
      <c r="M676" s="72"/>
      <c r="N676" s="72"/>
      <c r="O676" s="103"/>
    </row>
    <row r="677" spans="11:15">
      <c r="K677" s="101"/>
      <c r="L677" s="102"/>
      <c r="M677" s="72"/>
      <c r="N677" s="72"/>
      <c r="O677" s="103"/>
    </row>
    <row r="678" spans="11:15">
      <c r="K678" s="101"/>
      <c r="L678" s="102"/>
      <c r="M678" s="72"/>
      <c r="N678" s="72"/>
      <c r="O678" s="103"/>
    </row>
    <row r="679" spans="11:15">
      <c r="K679" s="101"/>
      <c r="L679" s="102"/>
      <c r="M679" s="72"/>
      <c r="N679" s="72"/>
      <c r="O679" s="103"/>
    </row>
    <row r="680" spans="11:15">
      <c r="K680" s="101"/>
      <c r="L680" s="102"/>
      <c r="M680" s="72"/>
      <c r="N680" s="72"/>
      <c r="O680" s="103"/>
    </row>
    <row r="681" spans="11:15">
      <c r="K681" s="101"/>
      <c r="L681" s="102"/>
      <c r="M681" s="72"/>
      <c r="N681" s="72"/>
      <c r="O681" s="103"/>
    </row>
    <row r="682" spans="11:15">
      <c r="K682" s="101"/>
      <c r="L682" s="102"/>
      <c r="M682" s="72"/>
      <c r="N682" s="72"/>
      <c r="O682" s="103"/>
    </row>
    <row r="683" spans="11:15">
      <c r="K683" s="101"/>
      <c r="L683" s="102"/>
      <c r="M683" s="72"/>
      <c r="N683" s="72"/>
      <c r="O683" s="103"/>
    </row>
    <row r="684" spans="11:15">
      <c r="K684" s="101"/>
      <c r="L684" s="102"/>
      <c r="M684" s="72"/>
      <c r="N684" s="72"/>
      <c r="O684" s="103"/>
    </row>
    <row r="685" spans="11:15">
      <c r="K685" s="101"/>
      <c r="L685" s="102"/>
      <c r="M685" s="72"/>
      <c r="N685" s="72"/>
      <c r="O685" s="103"/>
    </row>
    <row r="686" spans="11:15">
      <c r="K686" s="101"/>
      <c r="L686" s="102"/>
      <c r="M686" s="72"/>
      <c r="N686" s="72"/>
      <c r="O686" s="103"/>
    </row>
    <row r="687" spans="11:15">
      <c r="K687" s="101"/>
      <c r="L687" s="102"/>
      <c r="M687" s="72"/>
      <c r="N687" s="72"/>
      <c r="O687" s="103"/>
    </row>
    <row r="688" spans="11:15">
      <c r="K688" s="101"/>
      <c r="L688" s="102"/>
      <c r="M688" s="72"/>
      <c r="N688" s="72"/>
      <c r="O688" s="103"/>
    </row>
    <row r="689" spans="11:15">
      <c r="K689" s="101"/>
      <c r="L689" s="102"/>
      <c r="M689" s="72"/>
      <c r="N689" s="72"/>
      <c r="O689" s="103"/>
    </row>
    <row r="690" spans="11:15">
      <c r="K690" s="101"/>
      <c r="L690" s="102"/>
      <c r="M690" s="72"/>
      <c r="N690" s="72"/>
      <c r="O690" s="103"/>
    </row>
    <row r="691" spans="11:15">
      <c r="K691" s="101"/>
      <c r="L691" s="102"/>
      <c r="M691" s="72"/>
      <c r="N691" s="72"/>
      <c r="O691" s="103"/>
    </row>
    <row r="692" spans="11:15">
      <c r="K692" s="101"/>
      <c r="L692" s="102"/>
      <c r="M692" s="72"/>
      <c r="N692" s="72"/>
      <c r="O692" s="103"/>
    </row>
    <row r="693" spans="11:15">
      <c r="K693" s="101"/>
      <c r="L693" s="102"/>
      <c r="M693" s="72"/>
      <c r="N693" s="72"/>
      <c r="O693" s="103"/>
    </row>
    <row r="694" spans="11:15">
      <c r="K694" s="101"/>
      <c r="L694" s="102"/>
      <c r="M694" s="72"/>
      <c r="N694" s="72"/>
      <c r="O694" s="103"/>
    </row>
    <row r="695" spans="11:15">
      <c r="K695" s="101"/>
      <c r="L695" s="102"/>
      <c r="M695" s="72"/>
      <c r="N695" s="72"/>
      <c r="O695" s="103"/>
    </row>
    <row r="696" spans="11:15">
      <c r="K696" s="101"/>
      <c r="L696" s="102"/>
      <c r="M696" s="72"/>
      <c r="N696" s="72"/>
      <c r="O696" s="103"/>
    </row>
    <row r="697" spans="11:15">
      <c r="K697" s="101"/>
      <c r="L697" s="102"/>
      <c r="M697" s="72"/>
      <c r="N697" s="72"/>
      <c r="O697" s="103"/>
    </row>
    <row r="698" spans="11:15">
      <c r="K698" s="101"/>
      <c r="L698" s="102"/>
      <c r="M698" s="72"/>
      <c r="N698" s="72"/>
      <c r="O698" s="103"/>
    </row>
    <row r="699" spans="11:15">
      <c r="K699" s="101"/>
      <c r="L699" s="102"/>
      <c r="M699" s="72"/>
      <c r="N699" s="72"/>
      <c r="O699" s="103"/>
    </row>
    <row r="700" spans="11:15">
      <c r="K700" s="101"/>
      <c r="L700" s="102"/>
      <c r="M700" s="72"/>
      <c r="N700" s="72"/>
      <c r="O700" s="103"/>
    </row>
    <row r="701" spans="11:15">
      <c r="K701" s="101"/>
      <c r="L701" s="102"/>
      <c r="M701" s="72"/>
      <c r="N701" s="72"/>
      <c r="O701" s="103"/>
    </row>
    <row r="702" spans="11:15">
      <c r="K702" s="101"/>
      <c r="L702" s="102"/>
      <c r="M702" s="72"/>
      <c r="N702" s="72"/>
      <c r="O702" s="103"/>
    </row>
    <row r="703" spans="11:15">
      <c r="K703" s="101"/>
      <c r="L703" s="102"/>
      <c r="M703" s="72"/>
      <c r="N703" s="72"/>
      <c r="O703" s="103"/>
    </row>
    <row r="704" spans="11:15">
      <c r="K704" s="101"/>
      <c r="L704" s="102"/>
      <c r="M704" s="72"/>
      <c r="N704" s="72"/>
      <c r="O704" s="103"/>
    </row>
    <row r="705" spans="11:15">
      <c r="K705" s="101"/>
      <c r="L705" s="102"/>
      <c r="M705" s="72"/>
      <c r="N705" s="72"/>
      <c r="O705" s="103"/>
    </row>
    <row r="706" spans="11:15">
      <c r="K706" s="101"/>
      <c r="L706" s="102"/>
      <c r="M706" s="72"/>
      <c r="N706" s="72"/>
      <c r="O706" s="103"/>
    </row>
    <row r="707" spans="11:15">
      <c r="K707" s="101"/>
      <c r="L707" s="102"/>
      <c r="M707" s="72"/>
      <c r="N707" s="72"/>
      <c r="O707" s="103"/>
    </row>
    <row r="708" spans="11:15">
      <c r="K708" s="101"/>
      <c r="L708" s="102"/>
      <c r="M708" s="72"/>
      <c r="N708" s="72"/>
      <c r="O708" s="103"/>
    </row>
    <row r="709" spans="11:15">
      <c r="K709" s="101"/>
      <c r="L709" s="102"/>
      <c r="M709" s="72"/>
      <c r="N709" s="72"/>
      <c r="O709" s="103"/>
    </row>
    <row r="710" spans="11:15">
      <c r="K710" s="101"/>
      <c r="L710" s="102"/>
      <c r="M710" s="72"/>
      <c r="N710" s="72"/>
      <c r="O710" s="103"/>
    </row>
    <row r="711" spans="11:15">
      <c r="K711" s="101"/>
      <c r="L711" s="102"/>
      <c r="M711" s="72"/>
      <c r="N711" s="72"/>
      <c r="O711" s="103"/>
    </row>
    <row r="712" spans="11:15">
      <c r="K712" s="101"/>
      <c r="L712" s="102"/>
      <c r="M712" s="72"/>
      <c r="N712" s="72"/>
      <c r="O712" s="103"/>
    </row>
    <row r="713" spans="11:15">
      <c r="K713" s="101"/>
      <c r="L713" s="102"/>
      <c r="M713" s="72"/>
      <c r="N713" s="72"/>
      <c r="O713" s="103"/>
    </row>
    <row r="714" spans="11:15">
      <c r="K714" s="101"/>
      <c r="L714" s="102"/>
      <c r="M714" s="72"/>
      <c r="N714" s="72"/>
      <c r="O714" s="103"/>
    </row>
    <row r="715" spans="11:15">
      <c r="K715" s="101"/>
      <c r="L715" s="102"/>
      <c r="M715" s="72"/>
      <c r="N715" s="72"/>
      <c r="O715" s="103"/>
    </row>
    <row r="716" spans="11:15">
      <c r="K716" s="101"/>
      <c r="L716" s="102"/>
      <c r="M716" s="72"/>
      <c r="N716" s="72"/>
      <c r="O716" s="103"/>
    </row>
    <row r="717" spans="11:15">
      <c r="K717" s="101"/>
      <c r="L717" s="102"/>
      <c r="M717" s="72"/>
      <c r="N717" s="72"/>
      <c r="O717" s="103"/>
    </row>
    <row r="718" spans="11:15">
      <c r="K718" s="101"/>
      <c r="L718" s="102"/>
      <c r="M718" s="72"/>
      <c r="N718" s="72"/>
      <c r="O718" s="103"/>
    </row>
    <row r="719" spans="11:15">
      <c r="K719" s="101"/>
      <c r="L719" s="102"/>
      <c r="M719" s="72"/>
      <c r="N719" s="72"/>
      <c r="O719" s="103"/>
    </row>
    <row r="720" spans="11:15">
      <c r="K720" s="101"/>
      <c r="L720" s="102"/>
      <c r="M720" s="72"/>
      <c r="N720" s="72"/>
      <c r="O720" s="103"/>
    </row>
    <row r="721" spans="11:15">
      <c r="K721" s="101"/>
      <c r="L721" s="102"/>
      <c r="M721" s="72"/>
      <c r="N721" s="72"/>
      <c r="O721" s="103"/>
    </row>
    <row r="722" spans="11:15">
      <c r="K722" s="101"/>
      <c r="L722" s="102"/>
      <c r="M722" s="72"/>
      <c r="N722" s="72"/>
      <c r="O722" s="103"/>
    </row>
    <row r="723" spans="11:15">
      <c r="K723" s="101"/>
      <c r="L723" s="102"/>
      <c r="M723" s="72"/>
      <c r="N723" s="72"/>
      <c r="O723" s="103"/>
    </row>
    <row r="724" spans="11:15">
      <c r="K724" s="101"/>
      <c r="L724" s="102"/>
      <c r="M724" s="72"/>
      <c r="N724" s="72"/>
      <c r="O724" s="103"/>
    </row>
    <row r="725" spans="11:15">
      <c r="K725" s="101"/>
      <c r="L725" s="102"/>
      <c r="M725" s="72"/>
      <c r="N725" s="72"/>
      <c r="O725" s="103"/>
    </row>
    <row r="726" spans="11:15">
      <c r="K726" s="101"/>
      <c r="L726" s="102"/>
      <c r="M726" s="72"/>
      <c r="N726" s="72"/>
      <c r="O726" s="103"/>
    </row>
    <row r="727" spans="11:15">
      <c r="K727" s="101"/>
      <c r="L727" s="102"/>
      <c r="M727" s="72"/>
      <c r="N727" s="72"/>
      <c r="O727" s="103"/>
    </row>
    <row r="728" spans="11:15">
      <c r="K728" s="101"/>
      <c r="L728" s="102"/>
      <c r="M728" s="72"/>
      <c r="N728" s="72"/>
      <c r="O728" s="103"/>
    </row>
    <row r="729" spans="11:15">
      <c r="K729" s="101"/>
      <c r="L729" s="102"/>
      <c r="M729" s="72"/>
      <c r="N729" s="72"/>
      <c r="O729" s="103"/>
    </row>
    <row r="730" spans="11:15">
      <c r="K730" s="101"/>
      <c r="L730" s="102"/>
      <c r="M730" s="72"/>
      <c r="N730" s="72"/>
      <c r="O730" s="103"/>
    </row>
    <row r="731" spans="11:15">
      <c r="K731" s="101"/>
      <c r="L731" s="102"/>
      <c r="M731" s="72"/>
      <c r="N731" s="72"/>
      <c r="O731" s="103"/>
    </row>
    <row r="732" spans="11:15">
      <c r="K732" s="101"/>
      <c r="L732" s="102"/>
      <c r="M732" s="72"/>
      <c r="N732" s="72"/>
      <c r="O732" s="103"/>
    </row>
    <row r="733" spans="11:15">
      <c r="K733" s="101"/>
      <c r="L733" s="102"/>
      <c r="M733" s="72"/>
      <c r="N733" s="72"/>
      <c r="O733" s="103"/>
    </row>
    <row r="734" spans="11:15">
      <c r="K734" s="101"/>
      <c r="L734" s="102"/>
      <c r="M734" s="72"/>
      <c r="N734" s="72"/>
      <c r="O734" s="103"/>
    </row>
    <row r="735" spans="11:15">
      <c r="K735" s="101"/>
      <c r="L735" s="102"/>
      <c r="M735" s="72"/>
      <c r="N735" s="72"/>
      <c r="O735" s="103"/>
    </row>
    <row r="736" spans="11:15">
      <c r="K736" s="101"/>
      <c r="L736" s="102"/>
      <c r="M736" s="72"/>
      <c r="N736" s="72"/>
      <c r="O736" s="103"/>
    </row>
    <row r="737" spans="11:15">
      <c r="K737" s="101"/>
      <c r="L737" s="102"/>
      <c r="M737" s="72"/>
      <c r="N737" s="72"/>
      <c r="O737" s="103"/>
    </row>
    <row r="738" spans="11:15">
      <c r="K738" s="101"/>
      <c r="L738" s="102"/>
      <c r="M738" s="72"/>
      <c r="N738" s="72"/>
      <c r="O738" s="103"/>
    </row>
    <row r="739" spans="11:15">
      <c r="K739" s="101"/>
      <c r="L739" s="102"/>
      <c r="M739" s="72"/>
      <c r="N739" s="72"/>
      <c r="O739" s="103"/>
    </row>
    <row r="740" spans="11:15">
      <c r="K740" s="101"/>
      <c r="L740" s="102"/>
      <c r="M740" s="72"/>
      <c r="N740" s="72"/>
      <c r="O740" s="103"/>
    </row>
    <row r="741" spans="11:15">
      <c r="K741" s="101"/>
      <c r="L741" s="102"/>
      <c r="M741" s="72"/>
      <c r="N741" s="72"/>
      <c r="O741" s="103"/>
    </row>
    <row r="742" spans="11:15">
      <c r="K742" s="101"/>
      <c r="L742" s="102"/>
      <c r="M742" s="72"/>
      <c r="N742" s="72"/>
      <c r="O742" s="103"/>
    </row>
    <row r="743" spans="11:15">
      <c r="K743" s="101"/>
      <c r="L743" s="102"/>
      <c r="M743" s="72"/>
      <c r="N743" s="72"/>
      <c r="O743" s="103"/>
    </row>
    <row r="744" spans="11:15">
      <c r="K744" s="101"/>
      <c r="L744" s="102"/>
      <c r="M744" s="72"/>
      <c r="N744" s="72"/>
      <c r="O744" s="103"/>
    </row>
    <row r="745" spans="11:15">
      <c r="K745" s="101"/>
      <c r="L745" s="102"/>
      <c r="M745" s="72"/>
      <c r="N745" s="72"/>
      <c r="O745" s="103"/>
    </row>
    <row r="746" spans="11:15">
      <c r="K746" s="101"/>
      <c r="L746" s="102"/>
      <c r="M746" s="72"/>
      <c r="N746" s="72"/>
      <c r="O746" s="103"/>
    </row>
    <row r="747" spans="11:15">
      <c r="K747" s="101"/>
      <c r="L747" s="102"/>
      <c r="M747" s="72"/>
      <c r="N747" s="72"/>
      <c r="O747" s="103"/>
    </row>
    <row r="748" spans="11:15">
      <c r="K748" s="101"/>
      <c r="L748" s="102"/>
      <c r="M748" s="72"/>
      <c r="N748" s="72"/>
      <c r="O748" s="103"/>
    </row>
    <row r="749" spans="11:15">
      <c r="K749" s="101"/>
      <c r="L749" s="102"/>
      <c r="M749" s="72"/>
      <c r="N749" s="72"/>
      <c r="O749" s="103"/>
    </row>
    <row r="750" spans="11:15">
      <c r="K750" s="101"/>
      <c r="L750" s="102"/>
      <c r="M750" s="72"/>
      <c r="N750" s="72"/>
      <c r="O750" s="103"/>
    </row>
    <row r="751" spans="11:15">
      <c r="K751" s="101"/>
      <c r="L751" s="102"/>
      <c r="M751" s="72"/>
      <c r="N751" s="72"/>
      <c r="O751" s="103"/>
    </row>
    <row r="752" spans="11:15">
      <c r="K752" s="101"/>
      <c r="L752" s="102"/>
      <c r="M752" s="72"/>
      <c r="N752" s="72"/>
      <c r="O752" s="103"/>
    </row>
    <row r="753" spans="11:15">
      <c r="K753" s="101"/>
      <c r="L753" s="102"/>
      <c r="M753" s="72"/>
      <c r="N753" s="72"/>
      <c r="O753" s="103"/>
    </row>
    <row r="754" spans="11:15">
      <c r="K754" s="101"/>
      <c r="L754" s="102"/>
      <c r="M754" s="72"/>
      <c r="N754" s="72"/>
      <c r="O754" s="103"/>
    </row>
    <row r="755" spans="11:15">
      <c r="K755" s="101"/>
      <c r="L755" s="102"/>
      <c r="M755" s="72"/>
      <c r="N755" s="72"/>
      <c r="O755" s="103"/>
    </row>
    <row r="756" spans="11:15">
      <c r="K756" s="101"/>
      <c r="L756" s="102"/>
      <c r="M756" s="72"/>
      <c r="N756" s="72"/>
      <c r="O756" s="103"/>
    </row>
    <row r="757" spans="11:15">
      <c r="K757" s="101"/>
      <c r="L757" s="102"/>
      <c r="M757" s="72"/>
      <c r="N757" s="72"/>
      <c r="O757" s="103"/>
    </row>
    <row r="758" spans="11:15">
      <c r="K758" s="101"/>
      <c r="L758" s="102"/>
      <c r="M758" s="72"/>
      <c r="N758" s="72"/>
      <c r="O758" s="103"/>
    </row>
    <row r="759" spans="11:15">
      <c r="K759" s="101"/>
      <c r="L759" s="102"/>
      <c r="M759" s="72"/>
      <c r="N759" s="72"/>
      <c r="O759" s="103"/>
    </row>
    <row r="760" spans="11:15">
      <c r="K760" s="101"/>
      <c r="L760" s="102"/>
      <c r="M760" s="72"/>
      <c r="N760" s="72"/>
      <c r="O760" s="103"/>
    </row>
    <row r="761" spans="11:15">
      <c r="K761" s="101"/>
      <c r="L761" s="102"/>
      <c r="M761" s="72"/>
      <c r="N761" s="72"/>
      <c r="O761" s="103"/>
    </row>
    <row r="762" spans="11:15">
      <c r="K762" s="101"/>
      <c r="L762" s="102"/>
      <c r="M762" s="72"/>
      <c r="N762" s="72"/>
      <c r="O762" s="103"/>
    </row>
    <row r="763" spans="11:15">
      <c r="K763" s="101"/>
      <c r="L763" s="102"/>
      <c r="M763" s="72"/>
      <c r="N763" s="72"/>
      <c r="O763" s="103"/>
    </row>
    <row r="764" spans="11:15">
      <c r="K764" s="101"/>
      <c r="L764" s="102"/>
      <c r="M764" s="72"/>
      <c r="N764" s="72"/>
      <c r="O764" s="103"/>
    </row>
    <row r="765" spans="11:15">
      <c r="K765" s="101"/>
      <c r="L765" s="102"/>
      <c r="M765" s="72"/>
      <c r="N765" s="72"/>
      <c r="O765" s="103"/>
    </row>
    <row r="766" spans="11:15">
      <c r="K766" s="101"/>
      <c r="L766" s="102"/>
      <c r="M766" s="72"/>
      <c r="N766" s="72"/>
      <c r="O766" s="103"/>
    </row>
    <row r="767" spans="11:15">
      <c r="K767" s="101"/>
      <c r="L767" s="102"/>
      <c r="M767" s="72"/>
      <c r="N767" s="72"/>
      <c r="O767" s="103"/>
    </row>
    <row r="768" spans="11:15">
      <c r="K768" s="101"/>
      <c r="L768" s="102"/>
      <c r="M768" s="72"/>
      <c r="N768" s="72"/>
      <c r="O768" s="103"/>
    </row>
    <row r="769" spans="11:15">
      <c r="K769" s="101"/>
      <c r="L769" s="102"/>
      <c r="M769" s="72"/>
      <c r="N769" s="72"/>
      <c r="O769" s="103"/>
    </row>
    <row r="770" spans="11:15">
      <c r="K770" s="101"/>
      <c r="L770" s="102"/>
      <c r="M770" s="72"/>
      <c r="N770" s="72"/>
      <c r="O770" s="103"/>
    </row>
    <row r="771" spans="11:15">
      <c r="K771" s="101"/>
      <c r="L771" s="102"/>
      <c r="M771" s="72"/>
      <c r="N771" s="72"/>
      <c r="O771" s="103"/>
    </row>
    <row r="772" spans="11:15">
      <c r="K772" s="101"/>
      <c r="L772" s="102"/>
      <c r="M772" s="72"/>
      <c r="N772" s="72"/>
      <c r="O772" s="103"/>
    </row>
    <row r="773" spans="11:15">
      <c r="K773" s="101"/>
      <c r="L773" s="102"/>
      <c r="M773" s="72"/>
      <c r="N773" s="72"/>
      <c r="O773" s="103"/>
    </row>
    <row r="774" spans="11:15">
      <c r="K774" s="101"/>
      <c r="L774" s="102"/>
      <c r="M774" s="72"/>
      <c r="N774" s="72"/>
      <c r="O774" s="103"/>
    </row>
    <row r="775" spans="11:15">
      <c r="K775" s="101"/>
      <c r="L775" s="102"/>
      <c r="M775" s="72"/>
      <c r="N775" s="72"/>
      <c r="O775" s="103"/>
    </row>
    <row r="776" spans="11:15">
      <c r="K776" s="101"/>
      <c r="L776" s="102"/>
      <c r="M776" s="72"/>
      <c r="N776" s="72"/>
      <c r="O776" s="103"/>
    </row>
    <row r="777" spans="11:15">
      <c r="K777" s="101"/>
      <c r="L777" s="102"/>
      <c r="M777" s="72"/>
      <c r="N777" s="72"/>
      <c r="O777" s="103"/>
    </row>
    <row r="778" spans="11:15">
      <c r="K778" s="101"/>
      <c r="L778" s="102"/>
      <c r="M778" s="72"/>
      <c r="N778" s="72"/>
      <c r="O778" s="103"/>
    </row>
    <row r="779" spans="11:15">
      <c r="K779" s="101"/>
      <c r="L779" s="102"/>
      <c r="M779" s="72"/>
      <c r="N779" s="72"/>
      <c r="O779" s="103"/>
    </row>
    <row r="780" spans="11:15">
      <c r="K780" s="101"/>
      <c r="L780" s="102"/>
      <c r="M780" s="72"/>
      <c r="N780" s="72"/>
      <c r="O780" s="103"/>
    </row>
    <row r="781" spans="11:15">
      <c r="K781" s="101"/>
      <c r="L781" s="102"/>
      <c r="M781" s="72"/>
      <c r="N781" s="72"/>
      <c r="O781" s="103"/>
    </row>
    <row r="782" spans="11:15">
      <c r="K782" s="101"/>
      <c r="L782" s="102"/>
      <c r="M782" s="72"/>
      <c r="N782" s="72"/>
      <c r="O782" s="103"/>
    </row>
    <row r="783" spans="11:15">
      <c r="K783" s="101"/>
      <c r="L783" s="102"/>
      <c r="M783" s="72"/>
      <c r="N783" s="72"/>
      <c r="O783" s="103"/>
    </row>
    <row r="784" spans="11:15">
      <c r="K784" s="101"/>
      <c r="L784" s="102"/>
      <c r="M784" s="72"/>
      <c r="N784" s="72"/>
      <c r="O784" s="103"/>
    </row>
    <row r="785" spans="11:15">
      <c r="K785" s="101"/>
      <c r="L785" s="102"/>
      <c r="M785" s="72"/>
      <c r="N785" s="72"/>
      <c r="O785" s="103"/>
    </row>
    <row r="786" spans="11:15">
      <c r="K786" s="101"/>
      <c r="L786" s="102"/>
      <c r="M786" s="72"/>
      <c r="N786" s="72"/>
      <c r="O786" s="103"/>
    </row>
    <row r="787" spans="11:15">
      <c r="K787" s="101"/>
      <c r="L787" s="102"/>
      <c r="M787" s="72"/>
      <c r="N787" s="72"/>
      <c r="O787" s="103"/>
    </row>
    <row r="788" spans="11:15">
      <c r="K788" s="101"/>
      <c r="L788" s="102"/>
      <c r="M788" s="72"/>
      <c r="N788" s="72"/>
      <c r="O788" s="103"/>
    </row>
    <row r="789" spans="11:15">
      <c r="K789" s="101"/>
      <c r="L789" s="102"/>
      <c r="M789" s="72"/>
      <c r="N789" s="72"/>
      <c r="O789" s="103"/>
    </row>
    <row r="790" spans="11:15">
      <c r="K790" s="101"/>
      <c r="L790" s="102"/>
      <c r="M790" s="72"/>
      <c r="N790" s="72"/>
      <c r="O790" s="103"/>
    </row>
    <row r="791" spans="11:15">
      <c r="K791" s="101"/>
      <c r="L791" s="102"/>
      <c r="M791" s="72"/>
      <c r="N791" s="72"/>
      <c r="O791" s="103"/>
    </row>
    <row r="792" spans="11:15">
      <c r="K792" s="101"/>
      <c r="L792" s="102"/>
      <c r="M792" s="72"/>
      <c r="N792" s="72"/>
      <c r="O792" s="103"/>
    </row>
    <row r="793" spans="11:15">
      <c r="K793" s="101"/>
      <c r="L793" s="102"/>
      <c r="M793" s="72"/>
      <c r="N793" s="72"/>
      <c r="O793" s="103"/>
    </row>
    <row r="794" spans="11:15">
      <c r="K794" s="101"/>
      <c r="L794" s="102"/>
      <c r="M794" s="72"/>
      <c r="N794" s="72"/>
      <c r="O794" s="103"/>
    </row>
    <row r="795" spans="11:15">
      <c r="K795" s="101"/>
      <c r="L795" s="102"/>
      <c r="M795" s="72"/>
      <c r="N795" s="72"/>
      <c r="O795" s="103"/>
    </row>
    <row r="796" spans="11:15">
      <c r="K796" s="101"/>
      <c r="L796" s="102"/>
      <c r="M796" s="72"/>
      <c r="N796" s="72"/>
      <c r="O796" s="103"/>
    </row>
    <row r="797" spans="11:15">
      <c r="K797" s="101"/>
      <c r="L797" s="102"/>
      <c r="M797" s="72"/>
      <c r="N797" s="72"/>
      <c r="O797" s="103"/>
    </row>
    <row r="798" spans="11:15">
      <c r="K798" s="101"/>
      <c r="L798" s="102"/>
      <c r="M798" s="72"/>
      <c r="N798" s="72"/>
      <c r="O798" s="103"/>
    </row>
    <row r="799" spans="11:15">
      <c r="K799" s="101"/>
      <c r="L799" s="102"/>
      <c r="M799" s="72"/>
      <c r="N799" s="72"/>
      <c r="O799" s="103"/>
    </row>
    <row r="800" spans="11:15">
      <c r="K800" s="101"/>
      <c r="L800" s="102"/>
      <c r="M800" s="72"/>
      <c r="N800" s="72"/>
      <c r="O800" s="103"/>
    </row>
    <row r="801" spans="11:15">
      <c r="K801" s="101"/>
      <c r="L801" s="102"/>
      <c r="M801" s="72"/>
      <c r="N801" s="72"/>
      <c r="O801" s="103"/>
    </row>
    <row r="802" spans="11:15">
      <c r="K802" s="101"/>
      <c r="L802" s="102"/>
      <c r="M802" s="72"/>
      <c r="N802" s="72"/>
      <c r="O802" s="103"/>
    </row>
    <row r="803" spans="11:15">
      <c r="K803" s="101"/>
      <c r="L803" s="102"/>
      <c r="M803" s="72"/>
      <c r="N803" s="72"/>
      <c r="O803" s="103"/>
    </row>
    <row r="804" spans="11:15">
      <c r="K804" s="101"/>
      <c r="L804" s="102"/>
      <c r="M804" s="72"/>
      <c r="N804" s="72"/>
      <c r="O804" s="103"/>
    </row>
    <row r="805" spans="11:15">
      <c r="K805" s="101"/>
      <c r="L805" s="102"/>
      <c r="M805" s="72"/>
      <c r="N805" s="72"/>
      <c r="O805" s="103"/>
    </row>
    <row r="806" spans="11:15">
      <c r="K806" s="101"/>
      <c r="L806" s="102"/>
      <c r="M806" s="72"/>
      <c r="N806" s="72"/>
      <c r="O806" s="103"/>
    </row>
    <row r="807" spans="11:15">
      <c r="K807" s="101"/>
      <c r="L807" s="102"/>
      <c r="M807" s="72"/>
      <c r="N807" s="72"/>
      <c r="O807" s="103"/>
    </row>
    <row r="808" spans="11:15">
      <c r="K808" s="101"/>
      <c r="L808" s="102"/>
      <c r="M808" s="72"/>
      <c r="N808" s="72"/>
      <c r="O808" s="103"/>
    </row>
    <row r="809" spans="11:15">
      <c r="K809" s="101"/>
      <c r="L809" s="102"/>
      <c r="M809" s="72"/>
      <c r="N809" s="72"/>
      <c r="O809" s="103"/>
    </row>
    <row r="810" spans="11:15">
      <c r="K810" s="101"/>
      <c r="L810" s="102"/>
      <c r="M810" s="72"/>
      <c r="N810" s="72"/>
      <c r="O810" s="103"/>
    </row>
    <row r="811" spans="11:15">
      <c r="K811" s="101"/>
      <c r="L811" s="102"/>
      <c r="M811" s="72"/>
      <c r="N811" s="72"/>
      <c r="O811" s="103"/>
    </row>
    <row r="812" spans="11:15">
      <c r="K812" s="101"/>
      <c r="L812" s="102"/>
      <c r="M812" s="72"/>
      <c r="N812" s="72"/>
      <c r="O812" s="103"/>
    </row>
    <row r="813" spans="11:15">
      <c r="K813" s="101"/>
      <c r="L813" s="102"/>
      <c r="M813" s="72"/>
      <c r="N813" s="72"/>
      <c r="O813" s="103"/>
    </row>
    <row r="814" spans="11:15">
      <c r="K814" s="101"/>
      <c r="L814" s="102"/>
      <c r="M814" s="72"/>
      <c r="N814" s="72"/>
      <c r="O814" s="103"/>
    </row>
    <row r="815" spans="11:15">
      <c r="K815" s="101"/>
      <c r="L815" s="102"/>
      <c r="M815" s="72"/>
      <c r="N815" s="72"/>
      <c r="O815" s="103"/>
    </row>
    <row r="816" spans="11:15">
      <c r="K816" s="101"/>
      <c r="L816" s="102"/>
      <c r="M816" s="72"/>
      <c r="N816" s="72"/>
      <c r="O816" s="103"/>
    </row>
    <row r="817" spans="11:15">
      <c r="K817" s="101"/>
      <c r="L817" s="102"/>
      <c r="M817" s="72"/>
      <c r="N817" s="72"/>
      <c r="O817" s="103"/>
    </row>
    <row r="818" spans="11:15">
      <c r="K818" s="101"/>
      <c r="L818" s="102"/>
      <c r="M818" s="72"/>
      <c r="N818" s="72"/>
      <c r="O818" s="103"/>
    </row>
    <row r="819" spans="11:15">
      <c r="K819" s="101"/>
      <c r="L819" s="102"/>
      <c r="M819" s="72"/>
      <c r="N819" s="72"/>
      <c r="O819" s="103"/>
    </row>
    <row r="820" spans="11:15">
      <c r="K820" s="101"/>
      <c r="L820" s="102"/>
      <c r="M820" s="72"/>
      <c r="N820" s="72"/>
      <c r="O820" s="103"/>
    </row>
    <row r="821" spans="11:15">
      <c r="K821" s="101"/>
      <c r="L821" s="102"/>
      <c r="M821" s="72"/>
      <c r="N821" s="72"/>
      <c r="O821" s="103"/>
    </row>
    <row r="822" spans="11:15">
      <c r="K822" s="101"/>
      <c r="L822" s="102"/>
      <c r="M822" s="72"/>
      <c r="N822" s="72"/>
      <c r="O822" s="103"/>
    </row>
    <row r="823" spans="11:15">
      <c r="K823" s="101"/>
      <c r="L823" s="102"/>
      <c r="M823" s="72"/>
      <c r="N823" s="72"/>
      <c r="O823" s="103"/>
    </row>
    <row r="824" spans="11:15">
      <c r="K824" s="101"/>
      <c r="L824" s="102"/>
      <c r="M824" s="72"/>
      <c r="N824" s="72"/>
      <c r="O824" s="103"/>
    </row>
    <row r="825" spans="11:15">
      <c r="K825" s="101"/>
      <c r="L825" s="102"/>
      <c r="M825" s="72"/>
      <c r="N825" s="72"/>
      <c r="O825" s="103"/>
    </row>
    <row r="826" spans="11:15">
      <c r="K826" s="101"/>
      <c r="L826" s="102"/>
      <c r="M826" s="72"/>
      <c r="N826" s="72"/>
      <c r="O826" s="103"/>
    </row>
    <row r="827" spans="11:15">
      <c r="K827" s="101"/>
      <c r="L827" s="102"/>
      <c r="M827" s="72"/>
      <c r="N827" s="72"/>
      <c r="O827" s="103"/>
    </row>
    <row r="828" spans="11:15">
      <c r="K828" s="101"/>
      <c r="L828" s="102"/>
      <c r="M828" s="72"/>
      <c r="N828" s="72"/>
      <c r="O828" s="103"/>
    </row>
    <row r="829" spans="11:15">
      <c r="K829" s="101"/>
      <c r="L829" s="102"/>
      <c r="M829" s="72"/>
      <c r="N829" s="72"/>
      <c r="O829" s="103"/>
    </row>
    <row r="830" spans="11:15">
      <c r="K830" s="101"/>
      <c r="L830" s="102"/>
      <c r="M830" s="72"/>
      <c r="N830" s="72"/>
      <c r="O830" s="103"/>
    </row>
    <row r="831" spans="11:15">
      <c r="K831" s="101"/>
      <c r="L831" s="102"/>
      <c r="M831" s="72"/>
      <c r="N831" s="72"/>
      <c r="O831" s="103"/>
    </row>
    <row r="832" spans="11:15">
      <c r="K832" s="101"/>
      <c r="L832" s="102"/>
      <c r="M832" s="72"/>
      <c r="N832" s="72"/>
      <c r="O832" s="103"/>
    </row>
    <row r="833" spans="11:15">
      <c r="K833" s="101"/>
      <c r="L833" s="102"/>
      <c r="M833" s="72"/>
      <c r="N833" s="72"/>
      <c r="O833" s="103"/>
    </row>
    <row r="834" spans="11:15">
      <c r="K834" s="101"/>
      <c r="L834" s="102"/>
      <c r="M834" s="72"/>
      <c r="N834" s="72"/>
      <c r="O834" s="103"/>
    </row>
    <row r="835" spans="11:15">
      <c r="K835" s="101"/>
      <c r="L835" s="102"/>
      <c r="M835" s="72"/>
      <c r="N835" s="72"/>
      <c r="O835" s="103"/>
    </row>
    <row r="836" spans="11:15">
      <c r="K836" s="101"/>
      <c r="L836" s="102"/>
      <c r="M836" s="72"/>
      <c r="N836" s="72"/>
      <c r="O836" s="103"/>
    </row>
    <row r="837" spans="11:15">
      <c r="K837" s="101"/>
      <c r="L837" s="102"/>
      <c r="M837" s="72"/>
      <c r="N837" s="72"/>
      <c r="O837" s="103"/>
    </row>
    <row r="838" spans="11:15">
      <c r="K838" s="101"/>
      <c r="L838" s="102"/>
      <c r="M838" s="72"/>
      <c r="N838" s="72"/>
      <c r="O838" s="103"/>
    </row>
    <row r="839" spans="11:15">
      <c r="K839" s="101"/>
      <c r="L839" s="102"/>
      <c r="M839" s="72"/>
      <c r="N839" s="72"/>
      <c r="O839" s="103"/>
    </row>
    <row r="840" spans="11:15">
      <c r="K840" s="101"/>
      <c r="L840" s="102"/>
      <c r="M840" s="72"/>
      <c r="N840" s="72"/>
      <c r="O840" s="103"/>
    </row>
    <row r="841" spans="11:15">
      <c r="K841" s="101"/>
      <c r="L841" s="102"/>
      <c r="M841" s="72"/>
      <c r="N841" s="72"/>
      <c r="O841" s="103"/>
    </row>
    <row r="842" spans="11:15">
      <c r="K842" s="101"/>
      <c r="L842" s="102"/>
      <c r="M842" s="72"/>
      <c r="N842" s="72"/>
      <c r="O842" s="103"/>
    </row>
    <row r="843" spans="11:15">
      <c r="K843" s="101"/>
      <c r="L843" s="102"/>
      <c r="M843" s="72"/>
      <c r="N843" s="72"/>
      <c r="O843" s="103"/>
    </row>
    <row r="844" spans="11:15">
      <c r="K844" s="101"/>
      <c r="L844" s="102"/>
      <c r="M844" s="72"/>
      <c r="N844" s="72"/>
      <c r="O844" s="103"/>
    </row>
    <row r="845" spans="11:15">
      <c r="K845" s="101"/>
      <c r="L845" s="102"/>
      <c r="M845" s="72"/>
      <c r="N845" s="72"/>
      <c r="O845" s="103"/>
    </row>
    <row r="846" spans="11:15">
      <c r="K846" s="101"/>
      <c r="L846" s="102"/>
      <c r="M846" s="72"/>
      <c r="N846" s="72"/>
      <c r="O846" s="103"/>
    </row>
    <row r="847" spans="11:15">
      <c r="K847" s="101"/>
      <c r="L847" s="102"/>
      <c r="M847" s="72"/>
      <c r="N847" s="72"/>
      <c r="O847" s="103"/>
    </row>
    <row r="848" spans="11:15">
      <c r="K848" s="101"/>
      <c r="L848" s="102"/>
      <c r="M848" s="72"/>
      <c r="N848" s="72"/>
      <c r="O848" s="103"/>
    </row>
    <row r="849" spans="11:15">
      <c r="K849" s="101"/>
      <c r="L849" s="102"/>
      <c r="M849" s="72"/>
      <c r="N849" s="72"/>
      <c r="O849" s="103"/>
    </row>
    <row r="850" spans="11:15">
      <c r="K850" s="101"/>
      <c r="L850" s="102"/>
      <c r="M850" s="72"/>
      <c r="N850" s="72"/>
      <c r="O850" s="103"/>
    </row>
    <row r="851" spans="11:15">
      <c r="K851" s="101"/>
      <c r="L851" s="102"/>
      <c r="M851" s="72"/>
      <c r="N851" s="72"/>
      <c r="O851" s="103"/>
    </row>
    <row r="852" spans="11:15">
      <c r="K852" s="101"/>
      <c r="L852" s="102"/>
      <c r="M852" s="72"/>
      <c r="N852" s="72"/>
      <c r="O852" s="103"/>
    </row>
    <row r="853" spans="11:15">
      <c r="K853" s="101"/>
      <c r="L853" s="102"/>
      <c r="M853" s="72"/>
      <c r="N853" s="72"/>
      <c r="O853" s="103"/>
    </row>
    <row r="854" spans="11:15">
      <c r="K854" s="101"/>
      <c r="L854" s="102"/>
      <c r="M854" s="72"/>
      <c r="N854" s="72"/>
      <c r="O854" s="103"/>
    </row>
    <row r="855" spans="11:15">
      <c r="K855" s="101"/>
      <c r="L855" s="102"/>
      <c r="M855" s="72"/>
      <c r="N855" s="72"/>
      <c r="O855" s="103"/>
    </row>
    <row r="856" spans="11:15">
      <c r="K856" s="101"/>
      <c r="L856" s="102"/>
      <c r="M856" s="72"/>
      <c r="N856" s="72"/>
      <c r="O856" s="103"/>
    </row>
    <row r="857" spans="11:15">
      <c r="K857" s="101"/>
      <c r="L857" s="102"/>
      <c r="M857" s="72"/>
      <c r="N857" s="72"/>
      <c r="O857" s="103"/>
    </row>
    <row r="858" spans="11:15">
      <c r="K858" s="101"/>
      <c r="L858" s="102"/>
      <c r="M858" s="72"/>
      <c r="N858" s="72"/>
      <c r="O858" s="103"/>
    </row>
    <row r="859" spans="11:15">
      <c r="K859" s="101"/>
      <c r="L859" s="102"/>
      <c r="M859" s="72"/>
      <c r="N859" s="72"/>
      <c r="O859" s="103"/>
    </row>
    <row r="860" spans="11:15">
      <c r="K860" s="101"/>
      <c r="L860" s="102"/>
      <c r="M860" s="72"/>
      <c r="N860" s="72"/>
      <c r="O860" s="103"/>
    </row>
    <row r="861" spans="11:15">
      <c r="K861" s="101"/>
      <c r="L861" s="102"/>
      <c r="M861" s="72"/>
      <c r="N861" s="72"/>
      <c r="O861" s="103"/>
    </row>
    <row r="862" spans="11:15">
      <c r="K862" s="101"/>
      <c r="L862" s="102"/>
      <c r="M862" s="72"/>
      <c r="N862" s="72"/>
      <c r="O862" s="103"/>
    </row>
    <row r="863" spans="11:15">
      <c r="K863" s="101"/>
      <c r="L863" s="102"/>
      <c r="M863" s="72"/>
      <c r="N863" s="72"/>
      <c r="O863" s="103"/>
    </row>
    <row r="864" spans="11:15">
      <c r="K864" s="101"/>
      <c r="L864" s="102"/>
      <c r="M864" s="72"/>
      <c r="N864" s="72"/>
      <c r="O864" s="103"/>
    </row>
    <row r="865" spans="11:15">
      <c r="K865" s="101"/>
      <c r="L865" s="102"/>
      <c r="M865" s="72"/>
      <c r="N865" s="72"/>
      <c r="O865" s="103"/>
    </row>
    <row r="866" spans="11:15">
      <c r="K866" s="101"/>
      <c r="L866" s="102"/>
      <c r="M866" s="72"/>
      <c r="N866" s="72"/>
      <c r="O866" s="103"/>
    </row>
    <row r="867" spans="11:15">
      <c r="K867" s="101"/>
      <c r="L867" s="102"/>
      <c r="M867" s="72"/>
      <c r="N867" s="72"/>
      <c r="O867" s="103"/>
    </row>
    <row r="868" spans="11:15">
      <c r="K868" s="101"/>
      <c r="L868" s="102"/>
      <c r="M868" s="72"/>
      <c r="N868" s="72"/>
      <c r="O868" s="103"/>
    </row>
    <row r="869" spans="11:15">
      <c r="K869" s="101"/>
      <c r="L869" s="102"/>
      <c r="M869" s="72"/>
      <c r="N869" s="72"/>
      <c r="O869" s="103"/>
    </row>
    <row r="870" spans="11:15">
      <c r="K870" s="101"/>
      <c r="L870" s="102"/>
      <c r="M870" s="72"/>
      <c r="N870" s="72"/>
      <c r="O870" s="103"/>
    </row>
    <row r="871" spans="11:15">
      <c r="K871" s="101"/>
      <c r="L871" s="102"/>
      <c r="M871" s="72"/>
      <c r="N871" s="72"/>
      <c r="O871" s="103"/>
    </row>
    <row r="872" spans="11:15">
      <c r="K872" s="101"/>
      <c r="L872" s="102"/>
      <c r="M872" s="72"/>
      <c r="N872" s="72"/>
      <c r="O872" s="103"/>
    </row>
    <row r="873" spans="11:15">
      <c r="K873" s="101"/>
      <c r="L873" s="102"/>
      <c r="M873" s="72"/>
      <c r="N873" s="72"/>
      <c r="O873" s="103"/>
    </row>
    <row r="874" spans="11:15">
      <c r="K874" s="101"/>
      <c r="L874" s="102"/>
      <c r="M874" s="72"/>
      <c r="N874" s="72"/>
      <c r="O874" s="103"/>
    </row>
    <row r="875" spans="11:15">
      <c r="K875" s="101"/>
      <c r="L875" s="102"/>
      <c r="M875" s="72"/>
      <c r="N875" s="72"/>
      <c r="O875" s="103"/>
    </row>
    <row r="876" spans="11:15">
      <c r="K876" s="101"/>
      <c r="L876" s="102"/>
      <c r="M876" s="72"/>
      <c r="N876" s="72"/>
      <c r="O876" s="103"/>
    </row>
    <row r="877" spans="11:15">
      <c r="K877" s="101"/>
      <c r="L877" s="102"/>
      <c r="M877" s="72"/>
      <c r="N877" s="72"/>
      <c r="O877" s="103"/>
    </row>
    <row r="878" spans="11:15">
      <c r="K878" s="101"/>
      <c r="L878" s="102"/>
      <c r="M878" s="72"/>
      <c r="N878" s="72"/>
      <c r="O878" s="103"/>
    </row>
    <row r="879" spans="11:15">
      <c r="K879" s="101"/>
      <c r="L879" s="102"/>
      <c r="M879" s="72"/>
      <c r="N879" s="72"/>
      <c r="O879" s="103"/>
    </row>
    <row r="880" spans="11:15">
      <c r="K880" s="101"/>
      <c r="L880" s="102"/>
      <c r="M880" s="72"/>
      <c r="N880" s="72"/>
      <c r="O880" s="103"/>
    </row>
    <row r="881" spans="11:15">
      <c r="K881" s="101"/>
      <c r="L881" s="102"/>
      <c r="M881" s="72"/>
      <c r="N881" s="72"/>
      <c r="O881" s="103"/>
    </row>
    <row r="882" spans="11:15">
      <c r="K882" s="101"/>
      <c r="L882" s="102"/>
      <c r="M882" s="72"/>
      <c r="N882" s="72"/>
      <c r="O882" s="103"/>
    </row>
    <row r="883" spans="11:15">
      <c r="K883" s="101"/>
      <c r="L883" s="102"/>
      <c r="M883" s="72"/>
      <c r="N883" s="72"/>
      <c r="O883" s="103"/>
    </row>
    <row r="884" spans="11:15">
      <c r="K884" s="101"/>
      <c r="L884" s="102"/>
      <c r="M884" s="72"/>
      <c r="N884" s="72"/>
      <c r="O884" s="103"/>
    </row>
    <row r="885" spans="11:15">
      <c r="K885" s="101"/>
      <c r="L885" s="102"/>
      <c r="M885" s="72"/>
      <c r="N885" s="72"/>
      <c r="O885" s="103"/>
    </row>
    <row r="886" spans="11:15">
      <c r="K886" s="101"/>
      <c r="L886" s="102"/>
      <c r="M886" s="72"/>
      <c r="N886" s="72"/>
      <c r="O886" s="103"/>
    </row>
    <row r="887" spans="11:15">
      <c r="K887" s="101"/>
      <c r="L887" s="102"/>
      <c r="M887" s="72"/>
      <c r="N887" s="72"/>
      <c r="O887" s="103"/>
    </row>
    <row r="888" spans="11:15">
      <c r="K888" s="101"/>
      <c r="L888" s="102"/>
      <c r="M888" s="72"/>
      <c r="N888" s="72"/>
      <c r="O888" s="103"/>
    </row>
    <row r="889" spans="11:15">
      <c r="K889" s="101"/>
      <c r="L889" s="102"/>
      <c r="M889" s="72"/>
      <c r="N889" s="72"/>
      <c r="O889" s="103"/>
    </row>
    <row r="890" spans="11:15">
      <c r="K890" s="101"/>
      <c r="L890" s="102"/>
      <c r="M890" s="72"/>
      <c r="N890" s="72"/>
      <c r="O890" s="103"/>
    </row>
    <row r="891" spans="11:15">
      <c r="K891" s="101"/>
      <c r="L891" s="102"/>
      <c r="M891" s="72"/>
      <c r="N891" s="72"/>
      <c r="O891" s="103"/>
    </row>
    <row r="892" spans="11:15">
      <c r="K892" s="101"/>
      <c r="L892" s="102"/>
      <c r="M892" s="72"/>
      <c r="N892" s="72"/>
      <c r="O892" s="103"/>
    </row>
    <row r="893" spans="11:15">
      <c r="K893" s="101"/>
      <c r="L893" s="102"/>
      <c r="M893" s="72"/>
      <c r="N893" s="72"/>
      <c r="O893" s="103"/>
    </row>
    <row r="894" spans="11:15">
      <c r="K894" s="101"/>
      <c r="L894" s="102"/>
      <c r="M894" s="72"/>
      <c r="N894" s="72"/>
      <c r="O894" s="103"/>
    </row>
    <row r="895" spans="11:15">
      <c r="K895" s="101"/>
      <c r="L895" s="102"/>
      <c r="M895" s="72"/>
      <c r="N895" s="72"/>
      <c r="O895" s="103"/>
    </row>
    <row r="896" spans="11:15">
      <c r="K896" s="101"/>
      <c r="L896" s="102"/>
      <c r="M896" s="72"/>
      <c r="N896" s="72"/>
      <c r="O896" s="103"/>
    </row>
    <row r="897" spans="11:15">
      <c r="K897" s="101"/>
      <c r="L897" s="102"/>
      <c r="M897" s="72"/>
      <c r="N897" s="72"/>
      <c r="O897" s="103"/>
    </row>
    <row r="898" spans="11:15">
      <c r="K898" s="101"/>
      <c r="L898" s="102"/>
      <c r="M898" s="72"/>
      <c r="N898" s="72"/>
      <c r="O898" s="103"/>
    </row>
    <row r="899" spans="11:15">
      <c r="K899" s="101"/>
      <c r="L899" s="102"/>
      <c r="M899" s="72"/>
      <c r="N899" s="72"/>
      <c r="O899" s="103"/>
    </row>
    <row r="900" spans="11:15">
      <c r="K900" s="101"/>
      <c r="L900" s="102"/>
      <c r="M900" s="72"/>
      <c r="N900" s="72"/>
      <c r="O900" s="103"/>
    </row>
    <row r="901" spans="11:15">
      <c r="K901" s="101"/>
      <c r="L901" s="102"/>
      <c r="M901" s="72"/>
      <c r="N901" s="72"/>
      <c r="O901" s="103"/>
    </row>
    <row r="902" spans="11:15">
      <c r="K902" s="101"/>
      <c r="L902" s="102"/>
      <c r="M902" s="72"/>
      <c r="N902" s="72"/>
      <c r="O902" s="103"/>
    </row>
    <row r="903" spans="11:15">
      <c r="K903" s="101"/>
      <c r="L903" s="102"/>
      <c r="M903" s="72"/>
      <c r="N903" s="72"/>
      <c r="O903" s="103"/>
    </row>
    <row r="904" spans="11:15">
      <c r="K904" s="101"/>
      <c r="L904" s="102"/>
      <c r="M904" s="72"/>
      <c r="N904" s="72"/>
      <c r="O904" s="103"/>
    </row>
    <row r="905" spans="11:15">
      <c r="K905" s="101"/>
      <c r="L905" s="102"/>
      <c r="M905" s="72"/>
      <c r="N905" s="72"/>
      <c r="O905" s="103"/>
    </row>
    <row r="906" spans="11:15">
      <c r="K906" s="101"/>
      <c r="L906" s="102"/>
      <c r="M906" s="72"/>
      <c r="N906" s="72"/>
      <c r="O906" s="103"/>
    </row>
    <row r="907" spans="11:15">
      <c r="K907" s="101"/>
      <c r="L907" s="102"/>
      <c r="M907" s="72"/>
      <c r="N907" s="72"/>
      <c r="O907" s="103"/>
    </row>
    <row r="908" spans="11:15">
      <c r="K908" s="101"/>
      <c r="L908" s="102"/>
      <c r="M908" s="72"/>
      <c r="N908" s="72"/>
      <c r="O908" s="103"/>
    </row>
    <row r="909" spans="11:15">
      <c r="K909" s="101"/>
      <c r="L909" s="102"/>
      <c r="M909" s="72"/>
      <c r="N909" s="72"/>
      <c r="O909" s="103"/>
    </row>
    <row r="910" spans="11:15">
      <c r="K910" s="101"/>
      <c r="L910" s="102"/>
      <c r="M910" s="72"/>
      <c r="N910" s="72"/>
      <c r="O910" s="103"/>
    </row>
    <row r="911" spans="11:15">
      <c r="K911" s="101"/>
      <c r="L911" s="102"/>
      <c r="M911" s="72"/>
      <c r="N911" s="72"/>
      <c r="O911" s="103"/>
    </row>
    <row r="912" spans="11:15">
      <c r="K912" s="101"/>
      <c r="L912" s="102"/>
      <c r="M912" s="72"/>
      <c r="N912" s="72"/>
      <c r="O912" s="103"/>
    </row>
    <row r="913" spans="11:15">
      <c r="K913" s="101"/>
      <c r="L913" s="102"/>
      <c r="M913" s="72"/>
      <c r="N913" s="72"/>
      <c r="O913" s="103"/>
    </row>
    <row r="914" spans="11:15">
      <c r="K914" s="101"/>
      <c r="L914" s="102"/>
      <c r="M914" s="72"/>
      <c r="N914" s="72"/>
      <c r="O914" s="103"/>
    </row>
    <row r="915" spans="11:15">
      <c r="K915" s="101"/>
      <c r="L915" s="102"/>
      <c r="M915" s="72"/>
      <c r="N915" s="72"/>
      <c r="O915" s="103"/>
    </row>
    <row r="916" spans="11:15">
      <c r="K916" s="101"/>
      <c r="L916" s="102"/>
      <c r="M916" s="72"/>
      <c r="N916" s="72"/>
      <c r="O916" s="103"/>
    </row>
    <row r="917" spans="11:15">
      <c r="K917" s="101"/>
      <c r="L917" s="102"/>
      <c r="M917" s="72"/>
      <c r="N917" s="72"/>
      <c r="O917" s="103"/>
    </row>
    <row r="918" spans="11:15">
      <c r="K918" s="101"/>
      <c r="L918" s="102"/>
      <c r="M918" s="72"/>
      <c r="N918" s="72"/>
      <c r="O918" s="103"/>
    </row>
    <row r="919" spans="11:15">
      <c r="K919" s="101"/>
      <c r="L919" s="102"/>
      <c r="M919" s="72"/>
      <c r="N919" s="72"/>
      <c r="O919" s="103"/>
    </row>
    <row r="920" spans="11:15">
      <c r="K920" s="101"/>
      <c r="L920" s="102"/>
      <c r="M920" s="72"/>
      <c r="N920" s="72"/>
      <c r="O920" s="103"/>
    </row>
    <row r="921" spans="11:15">
      <c r="K921" s="101"/>
      <c r="L921" s="102"/>
      <c r="M921" s="72"/>
      <c r="N921" s="72"/>
      <c r="O921" s="103"/>
    </row>
    <row r="922" spans="11:15">
      <c r="K922" s="101"/>
      <c r="L922" s="102"/>
      <c r="M922" s="72"/>
      <c r="N922" s="72"/>
      <c r="O922" s="103"/>
    </row>
    <row r="923" spans="11:15">
      <c r="K923" s="101"/>
      <c r="L923" s="102"/>
      <c r="M923" s="72"/>
      <c r="N923" s="72"/>
      <c r="O923" s="103"/>
    </row>
    <row r="924" spans="11:15">
      <c r="K924" s="101"/>
      <c r="L924" s="102"/>
      <c r="M924" s="72"/>
      <c r="N924" s="72"/>
      <c r="O924" s="103"/>
    </row>
    <row r="925" spans="11:15">
      <c r="K925" s="101"/>
      <c r="L925" s="102"/>
      <c r="M925" s="72"/>
      <c r="N925" s="72"/>
      <c r="O925" s="103"/>
    </row>
    <row r="926" spans="11:15">
      <c r="K926" s="101"/>
      <c r="L926" s="102"/>
      <c r="M926" s="72"/>
      <c r="N926" s="72"/>
      <c r="O926" s="103"/>
    </row>
    <row r="927" spans="11:15">
      <c r="K927" s="101"/>
      <c r="L927" s="102"/>
      <c r="M927" s="72"/>
      <c r="N927" s="72"/>
      <c r="O927" s="103"/>
    </row>
    <row r="928" spans="11:15">
      <c r="K928" s="101"/>
      <c r="L928" s="102"/>
      <c r="M928" s="72"/>
      <c r="N928" s="72"/>
      <c r="O928" s="103"/>
    </row>
    <row r="929" spans="11:15">
      <c r="K929" s="101"/>
      <c r="L929" s="102"/>
      <c r="M929" s="72"/>
      <c r="N929" s="72"/>
      <c r="O929" s="103"/>
    </row>
    <row r="930" spans="11:15">
      <c r="K930" s="101"/>
      <c r="L930" s="102"/>
      <c r="M930" s="72"/>
      <c r="N930" s="72"/>
      <c r="O930" s="103"/>
    </row>
    <row r="931" spans="11:15">
      <c r="K931" s="101"/>
      <c r="L931" s="102"/>
      <c r="M931" s="72"/>
      <c r="N931" s="72"/>
      <c r="O931" s="103"/>
    </row>
    <row r="932" spans="11:15">
      <c r="K932" s="101"/>
      <c r="L932" s="102"/>
      <c r="M932" s="72"/>
      <c r="N932" s="72"/>
      <c r="O932" s="103"/>
    </row>
    <row r="933" spans="11:15">
      <c r="K933" s="101"/>
      <c r="L933" s="102"/>
      <c r="M933" s="72"/>
      <c r="N933" s="72"/>
      <c r="O933" s="103"/>
    </row>
    <row r="934" spans="11:15">
      <c r="K934" s="101"/>
      <c r="L934" s="102"/>
      <c r="M934" s="72"/>
      <c r="N934" s="72"/>
      <c r="O934" s="103"/>
    </row>
    <row r="935" spans="11:15">
      <c r="K935" s="101"/>
      <c r="L935" s="102"/>
      <c r="M935" s="72"/>
      <c r="N935" s="72"/>
      <c r="O935" s="103"/>
    </row>
    <row r="936" spans="11:15">
      <c r="K936" s="101"/>
      <c r="L936" s="102"/>
      <c r="M936" s="72"/>
      <c r="N936" s="72"/>
      <c r="O936" s="103"/>
    </row>
    <row r="937" spans="11:15">
      <c r="K937" s="101"/>
      <c r="L937" s="102"/>
      <c r="M937" s="72"/>
      <c r="N937" s="72"/>
      <c r="O937" s="103"/>
    </row>
    <row r="938" spans="11:15">
      <c r="K938" s="101"/>
      <c r="L938" s="102"/>
      <c r="M938" s="72"/>
      <c r="N938" s="72"/>
      <c r="O938" s="103"/>
    </row>
    <row r="939" spans="11:15">
      <c r="K939" s="101"/>
      <c r="L939" s="102"/>
      <c r="M939" s="72"/>
      <c r="N939" s="72"/>
      <c r="O939" s="103"/>
    </row>
    <row r="940" spans="11:15">
      <c r="K940" s="101"/>
      <c r="L940" s="102"/>
      <c r="M940" s="72"/>
      <c r="N940" s="72"/>
      <c r="O940" s="103"/>
    </row>
    <row r="941" spans="11:15">
      <c r="K941" s="101"/>
      <c r="L941" s="102"/>
      <c r="M941" s="72"/>
      <c r="N941" s="72"/>
      <c r="O941" s="103"/>
    </row>
    <row r="942" spans="11:15">
      <c r="K942" s="101"/>
      <c r="L942" s="102"/>
      <c r="M942" s="72"/>
      <c r="N942" s="72"/>
      <c r="O942" s="103"/>
    </row>
    <row r="943" spans="11:15">
      <c r="K943" s="101"/>
      <c r="L943" s="102"/>
      <c r="M943" s="72"/>
      <c r="N943" s="72"/>
      <c r="O943" s="103"/>
    </row>
    <row r="944" spans="11:15">
      <c r="K944" s="101"/>
      <c r="L944" s="102"/>
      <c r="M944" s="72"/>
      <c r="N944" s="72"/>
      <c r="O944" s="103"/>
    </row>
    <row r="945" spans="11:15">
      <c r="K945" s="101"/>
      <c r="L945" s="102"/>
      <c r="M945" s="72"/>
      <c r="N945" s="72"/>
      <c r="O945" s="103"/>
    </row>
    <row r="946" spans="11:15">
      <c r="K946" s="101"/>
      <c r="L946" s="102"/>
      <c r="M946" s="72"/>
      <c r="N946" s="72"/>
      <c r="O946" s="103"/>
    </row>
    <row r="947" spans="11:15">
      <c r="K947" s="101"/>
      <c r="L947" s="102"/>
      <c r="M947" s="72"/>
      <c r="N947" s="72"/>
      <c r="O947" s="103"/>
    </row>
    <row r="948" spans="11:15">
      <c r="K948" s="101"/>
      <c r="L948" s="102"/>
      <c r="M948" s="72"/>
      <c r="N948" s="72"/>
      <c r="O948" s="103"/>
    </row>
    <row r="949" spans="11:15">
      <c r="K949" s="101"/>
      <c r="L949" s="102"/>
      <c r="M949" s="72"/>
      <c r="N949" s="72"/>
      <c r="O949" s="103"/>
    </row>
    <row r="950" spans="11:15">
      <c r="K950" s="101"/>
      <c r="L950" s="102"/>
      <c r="M950" s="72"/>
      <c r="N950" s="72"/>
      <c r="O950" s="103"/>
    </row>
    <row r="951" spans="11:15">
      <c r="K951" s="101"/>
      <c r="L951" s="102"/>
      <c r="M951" s="72"/>
      <c r="N951" s="72"/>
      <c r="O951" s="103"/>
    </row>
    <row r="952" spans="11:15">
      <c r="K952" s="101"/>
      <c r="L952" s="102"/>
      <c r="M952" s="72"/>
      <c r="N952" s="72"/>
      <c r="O952" s="103"/>
    </row>
    <row r="953" spans="11:15">
      <c r="K953" s="101"/>
      <c r="L953" s="102"/>
      <c r="M953" s="72"/>
      <c r="N953" s="72"/>
      <c r="O953" s="103"/>
    </row>
    <row r="954" spans="11:15">
      <c r="K954" s="101"/>
      <c r="L954" s="102"/>
      <c r="M954" s="72"/>
      <c r="N954" s="72"/>
      <c r="O954" s="103"/>
    </row>
    <row r="955" spans="11:15">
      <c r="K955" s="101"/>
      <c r="L955" s="102"/>
      <c r="M955" s="72"/>
      <c r="N955" s="72"/>
      <c r="O955" s="103"/>
    </row>
    <row r="956" spans="11:15">
      <c r="K956" s="101"/>
      <c r="L956" s="102"/>
      <c r="M956" s="72"/>
      <c r="N956" s="72"/>
      <c r="O956" s="103"/>
    </row>
    <row r="957" spans="11:15">
      <c r="K957" s="101"/>
      <c r="L957" s="102"/>
      <c r="M957" s="72"/>
      <c r="N957" s="72"/>
      <c r="O957" s="103"/>
    </row>
    <row r="958" spans="11:15">
      <c r="K958" s="101"/>
      <c r="L958" s="102"/>
      <c r="M958" s="72"/>
      <c r="N958" s="72"/>
      <c r="O958" s="103"/>
    </row>
    <row r="959" spans="11:15">
      <c r="K959" s="101"/>
      <c r="L959" s="102"/>
      <c r="M959" s="72"/>
      <c r="N959" s="72"/>
      <c r="O959" s="103"/>
    </row>
    <row r="960" spans="11:15">
      <c r="K960" s="101"/>
      <c r="L960" s="102"/>
      <c r="M960" s="72"/>
      <c r="N960" s="72"/>
      <c r="O960" s="103"/>
    </row>
    <row r="961" spans="11:15">
      <c r="K961" s="101"/>
      <c r="L961" s="102"/>
      <c r="M961" s="72"/>
      <c r="N961" s="72"/>
      <c r="O961" s="103"/>
    </row>
    <row r="962" spans="11:15">
      <c r="K962" s="101"/>
      <c r="L962" s="102"/>
      <c r="M962" s="72"/>
      <c r="N962" s="72"/>
      <c r="O962" s="103"/>
    </row>
    <row r="963" spans="11:15">
      <c r="K963" s="101"/>
      <c r="L963" s="102"/>
      <c r="M963" s="72"/>
      <c r="N963" s="72"/>
      <c r="O963" s="103"/>
    </row>
    <row r="964" spans="11:15">
      <c r="K964" s="101"/>
      <c r="L964" s="102"/>
      <c r="M964" s="72"/>
      <c r="N964" s="72"/>
      <c r="O964" s="103"/>
    </row>
    <row r="965" spans="11:15">
      <c r="K965" s="101"/>
      <c r="L965" s="102"/>
      <c r="M965" s="72"/>
      <c r="N965" s="72"/>
      <c r="O965" s="103"/>
    </row>
    <row r="966" spans="11:15">
      <c r="K966" s="101"/>
      <c r="L966" s="102"/>
      <c r="M966" s="72"/>
      <c r="N966" s="72"/>
      <c r="O966" s="103"/>
    </row>
    <row r="967" spans="11:15">
      <c r="K967" s="101"/>
      <c r="L967" s="102"/>
      <c r="M967" s="72"/>
      <c r="N967" s="72"/>
      <c r="O967" s="103"/>
    </row>
    <row r="968" spans="11:15">
      <c r="K968" s="101"/>
      <c r="L968" s="102"/>
      <c r="M968" s="72"/>
      <c r="N968" s="72"/>
      <c r="O968" s="103"/>
    </row>
    <row r="969" spans="11:15">
      <c r="K969" s="101"/>
      <c r="L969" s="102"/>
      <c r="M969" s="72"/>
      <c r="N969" s="72"/>
      <c r="O969" s="103"/>
    </row>
    <row r="970" spans="11:15">
      <c r="K970" s="101"/>
      <c r="L970" s="102"/>
      <c r="M970" s="72"/>
      <c r="N970" s="72"/>
      <c r="O970" s="103"/>
    </row>
    <row r="971" spans="11:15">
      <c r="K971" s="101"/>
      <c r="L971" s="102"/>
      <c r="M971" s="72"/>
      <c r="N971" s="72"/>
      <c r="O971" s="103"/>
    </row>
    <row r="972" spans="11:15">
      <c r="K972" s="101"/>
      <c r="L972" s="102"/>
      <c r="M972" s="72"/>
      <c r="N972" s="72"/>
      <c r="O972" s="103"/>
    </row>
    <row r="973" spans="11:15">
      <c r="K973" s="101"/>
      <c r="L973" s="102"/>
      <c r="M973" s="72"/>
      <c r="N973" s="72"/>
      <c r="O973" s="103"/>
    </row>
    <row r="974" spans="11:15">
      <c r="K974" s="101"/>
      <c r="L974" s="102"/>
      <c r="M974" s="72"/>
      <c r="N974" s="72"/>
      <c r="O974" s="103"/>
    </row>
    <row r="975" spans="11:15">
      <c r="K975" s="101"/>
      <c r="L975" s="102"/>
      <c r="M975" s="72"/>
      <c r="N975" s="72"/>
      <c r="O975" s="103"/>
    </row>
    <row r="976" spans="11:15">
      <c r="K976" s="101"/>
      <c r="L976" s="102"/>
      <c r="M976" s="72"/>
      <c r="N976" s="72"/>
      <c r="O976" s="103"/>
    </row>
    <row r="977" spans="11:15">
      <c r="K977" s="101"/>
      <c r="L977" s="102"/>
      <c r="M977" s="72"/>
      <c r="N977" s="72"/>
      <c r="O977" s="103"/>
    </row>
    <row r="978" spans="11:15">
      <c r="K978" s="101"/>
      <c r="L978" s="102"/>
      <c r="M978" s="72"/>
      <c r="N978" s="72"/>
      <c r="O978" s="103"/>
    </row>
    <row r="979" spans="11:15">
      <c r="K979" s="101"/>
      <c r="L979" s="102"/>
      <c r="M979" s="72"/>
      <c r="N979" s="72"/>
      <c r="O979" s="103"/>
    </row>
    <row r="980" spans="11:15">
      <c r="K980" s="101"/>
      <c r="L980" s="102"/>
      <c r="M980" s="72"/>
      <c r="N980" s="72"/>
      <c r="O980" s="103"/>
    </row>
    <row r="981" spans="11:15">
      <c r="K981" s="101"/>
      <c r="L981" s="102"/>
      <c r="M981" s="72"/>
      <c r="N981" s="72"/>
      <c r="O981" s="103"/>
    </row>
    <row r="982" spans="11:15">
      <c r="K982" s="101"/>
      <c r="L982" s="102"/>
      <c r="M982" s="72"/>
      <c r="N982" s="72"/>
      <c r="O982" s="103"/>
    </row>
    <row r="983" spans="11:15">
      <c r="K983" s="101"/>
      <c r="L983" s="102"/>
      <c r="M983" s="72"/>
      <c r="N983" s="72"/>
      <c r="O983" s="103"/>
    </row>
    <row r="984" spans="11:15">
      <c r="K984" s="101"/>
      <c r="L984" s="102"/>
      <c r="M984" s="72"/>
      <c r="N984" s="72"/>
      <c r="O984" s="103"/>
    </row>
    <row r="985" spans="11:15">
      <c r="K985" s="101"/>
      <c r="L985" s="102"/>
      <c r="M985" s="72"/>
      <c r="N985" s="72"/>
      <c r="O985" s="103"/>
    </row>
    <row r="986" spans="11:15">
      <c r="K986" s="101"/>
      <c r="L986" s="102"/>
      <c r="M986" s="72"/>
      <c r="N986" s="72"/>
      <c r="O986" s="103"/>
    </row>
    <row r="987" spans="11:15">
      <c r="K987" s="101"/>
      <c r="L987" s="102"/>
      <c r="M987" s="72"/>
      <c r="N987" s="72"/>
      <c r="O987" s="103"/>
    </row>
    <row r="988" spans="11:15">
      <c r="K988" s="101"/>
      <c r="L988" s="102"/>
      <c r="M988" s="72"/>
      <c r="N988" s="72"/>
      <c r="O988" s="103"/>
    </row>
    <row r="989" spans="11:15">
      <c r="K989" s="101"/>
      <c r="L989" s="102"/>
      <c r="M989" s="72"/>
      <c r="N989" s="72"/>
      <c r="O989" s="103"/>
    </row>
    <row r="990" spans="11:15">
      <c r="K990" s="101"/>
      <c r="L990" s="102"/>
      <c r="M990" s="72"/>
      <c r="N990" s="72"/>
      <c r="O990" s="103"/>
    </row>
    <row r="991" spans="11:15">
      <c r="K991" s="101"/>
      <c r="L991" s="102"/>
      <c r="M991" s="72"/>
      <c r="N991" s="72"/>
      <c r="O991" s="103"/>
    </row>
    <row r="992" spans="11:15">
      <c r="K992" s="101"/>
      <c r="L992" s="102"/>
      <c r="M992" s="72"/>
      <c r="N992" s="72"/>
      <c r="O992" s="103"/>
    </row>
    <row r="993" spans="11:15">
      <c r="K993" s="101"/>
      <c r="L993" s="102"/>
      <c r="M993" s="72"/>
      <c r="N993" s="72"/>
      <c r="O993" s="103"/>
    </row>
    <row r="994" spans="11:15">
      <c r="K994" s="101"/>
      <c r="L994" s="102"/>
      <c r="M994" s="72"/>
      <c r="N994" s="72"/>
      <c r="O994" s="103"/>
    </row>
    <row r="995" spans="11:15">
      <c r="K995" s="101"/>
      <c r="L995" s="102"/>
      <c r="M995" s="72"/>
      <c r="N995" s="72"/>
      <c r="O995" s="103"/>
    </row>
    <row r="996" spans="11:15">
      <c r="K996" s="101"/>
      <c r="L996" s="102"/>
      <c r="M996" s="72"/>
      <c r="N996" s="72"/>
      <c r="O996" s="103"/>
    </row>
    <row r="997" spans="11:15">
      <c r="K997" s="101"/>
      <c r="L997" s="102"/>
      <c r="M997" s="72"/>
      <c r="N997" s="72"/>
      <c r="O997" s="103"/>
    </row>
    <row r="998" spans="11:15">
      <c r="K998" s="101"/>
      <c r="L998" s="102"/>
      <c r="M998" s="72"/>
      <c r="N998" s="72"/>
      <c r="O998" s="103"/>
    </row>
    <row r="999" spans="11:15">
      <c r="K999" s="101"/>
      <c r="L999" s="102"/>
      <c r="M999" s="72"/>
      <c r="N999" s="72"/>
      <c r="O999" s="103"/>
    </row>
    <row r="1000" spans="11:15">
      <c r="K1000" s="101"/>
      <c r="L1000" s="102"/>
      <c r="M1000" s="72"/>
      <c r="N1000" s="72"/>
      <c r="O1000" s="103"/>
    </row>
    <row r="1001" spans="11:15">
      <c r="K1001" s="101"/>
      <c r="L1001" s="102"/>
      <c r="M1001" s="72"/>
      <c r="N1001" s="72"/>
      <c r="O1001" s="103"/>
    </row>
    <row r="1002" spans="11:15">
      <c r="K1002" s="101"/>
      <c r="L1002" s="102"/>
      <c r="M1002" s="72"/>
      <c r="N1002" s="72"/>
      <c r="O1002" s="103"/>
    </row>
    <row r="1003" spans="11:15">
      <c r="K1003" s="101"/>
      <c r="L1003" s="102"/>
      <c r="M1003" s="72"/>
      <c r="N1003" s="72"/>
      <c r="O1003" s="103"/>
    </row>
    <row r="1004" spans="11:15">
      <c r="K1004" s="101"/>
      <c r="L1004" s="102"/>
      <c r="M1004" s="72"/>
      <c r="N1004" s="72"/>
      <c r="O1004" s="103"/>
    </row>
    <row r="1005" spans="11:15">
      <c r="K1005" s="101"/>
      <c r="L1005" s="102"/>
      <c r="M1005" s="72"/>
      <c r="N1005" s="72"/>
      <c r="O1005" s="103"/>
    </row>
    <row r="1006" spans="11:15">
      <c r="K1006" s="101"/>
      <c r="L1006" s="102"/>
      <c r="M1006" s="72"/>
      <c r="N1006" s="72"/>
      <c r="O1006" s="103"/>
    </row>
    <row r="1007" spans="11:15">
      <c r="K1007" s="101"/>
      <c r="L1007" s="102"/>
      <c r="M1007" s="72"/>
      <c r="N1007" s="72"/>
      <c r="O1007" s="103"/>
    </row>
    <row r="1008" spans="11:15">
      <c r="K1008" s="101"/>
      <c r="L1008" s="102"/>
      <c r="M1008" s="72"/>
      <c r="N1008" s="72"/>
      <c r="O1008" s="103"/>
    </row>
    <row r="1009" spans="11:15">
      <c r="K1009" s="101"/>
      <c r="L1009" s="102"/>
      <c r="M1009" s="72"/>
      <c r="N1009" s="72"/>
      <c r="O1009" s="103"/>
    </row>
    <row r="1010" spans="11:15">
      <c r="K1010" s="101"/>
      <c r="L1010" s="102"/>
      <c r="M1010" s="72"/>
      <c r="N1010" s="72"/>
      <c r="O1010" s="103"/>
    </row>
    <row r="1011" spans="11:15">
      <c r="K1011" s="101"/>
      <c r="L1011" s="102"/>
      <c r="M1011" s="72"/>
      <c r="N1011" s="72"/>
      <c r="O1011" s="103"/>
    </row>
    <row r="1012" spans="11:15">
      <c r="K1012" s="101"/>
      <c r="L1012" s="102"/>
      <c r="M1012" s="72"/>
      <c r="N1012" s="72"/>
      <c r="O1012" s="103"/>
    </row>
    <row r="1013" spans="11:15">
      <c r="K1013" s="101"/>
      <c r="L1013" s="102"/>
      <c r="M1013" s="72"/>
      <c r="N1013" s="72"/>
      <c r="O1013" s="103"/>
    </row>
    <row r="1014" spans="11:15">
      <c r="K1014" s="101"/>
      <c r="L1014" s="102"/>
      <c r="M1014" s="72"/>
      <c r="N1014" s="72"/>
      <c r="O1014" s="103"/>
    </row>
    <row r="1015" spans="11:15">
      <c r="K1015" s="101"/>
      <c r="L1015" s="102"/>
      <c r="M1015" s="72"/>
      <c r="N1015" s="72"/>
      <c r="O1015" s="103"/>
    </row>
    <row r="1016" spans="11:15">
      <c r="K1016" s="101"/>
      <c r="L1016" s="102"/>
      <c r="M1016" s="72"/>
      <c r="N1016" s="72"/>
      <c r="O1016" s="103"/>
    </row>
    <row r="1017" spans="11:15">
      <c r="K1017" s="101"/>
      <c r="L1017" s="102"/>
      <c r="M1017" s="72"/>
      <c r="N1017" s="72"/>
      <c r="O1017" s="103"/>
    </row>
    <row r="1018" spans="11:15">
      <c r="K1018" s="101"/>
      <c r="L1018" s="102"/>
      <c r="M1018" s="72"/>
      <c r="N1018" s="72"/>
      <c r="O1018" s="103"/>
    </row>
    <row r="1019" spans="11:15">
      <c r="K1019" s="101"/>
      <c r="L1019" s="102"/>
      <c r="M1019" s="72"/>
      <c r="N1019" s="72"/>
      <c r="O1019" s="103"/>
    </row>
    <row r="1020" spans="11:15">
      <c r="K1020" s="101"/>
      <c r="L1020" s="102"/>
      <c r="M1020" s="72"/>
      <c r="N1020" s="72"/>
      <c r="O1020" s="103"/>
    </row>
    <row r="1021" spans="11:15">
      <c r="K1021" s="101"/>
      <c r="L1021" s="102"/>
      <c r="M1021" s="72"/>
      <c r="N1021" s="72"/>
      <c r="O1021" s="103"/>
    </row>
    <row r="1022" spans="11:15">
      <c r="K1022" s="101"/>
      <c r="L1022" s="102"/>
      <c r="M1022" s="72"/>
      <c r="N1022" s="72"/>
      <c r="O1022" s="103"/>
    </row>
    <row r="1023" spans="11:15">
      <c r="K1023" s="101"/>
      <c r="L1023" s="102"/>
      <c r="M1023" s="72"/>
      <c r="N1023" s="72"/>
      <c r="O1023" s="103"/>
    </row>
    <row r="1024" spans="11:15">
      <c r="K1024" s="101"/>
      <c r="L1024" s="102"/>
      <c r="M1024" s="72"/>
      <c r="N1024" s="72"/>
      <c r="O1024" s="103"/>
    </row>
    <row r="1025" spans="11:15">
      <c r="K1025" s="101"/>
      <c r="L1025" s="102"/>
      <c r="M1025" s="72"/>
      <c r="N1025" s="72"/>
      <c r="O1025" s="103"/>
    </row>
    <row r="1026" spans="11:15">
      <c r="K1026" s="101"/>
      <c r="L1026" s="102"/>
      <c r="M1026" s="72"/>
      <c r="N1026" s="72"/>
      <c r="O1026" s="103"/>
    </row>
    <row r="1027" spans="11:15">
      <c r="K1027" s="101"/>
      <c r="L1027" s="102"/>
      <c r="M1027" s="72"/>
      <c r="N1027" s="72"/>
      <c r="O1027" s="103"/>
    </row>
    <row r="1028" spans="11:15">
      <c r="K1028" s="101"/>
      <c r="L1028" s="102"/>
      <c r="M1028" s="72"/>
      <c r="N1028" s="72"/>
      <c r="O1028" s="103"/>
    </row>
    <row r="1029" spans="11:15">
      <c r="K1029" s="101"/>
      <c r="L1029" s="102"/>
      <c r="M1029" s="72"/>
      <c r="N1029" s="72"/>
      <c r="O1029" s="103"/>
    </row>
    <row r="1030" spans="11:15">
      <c r="K1030" s="101"/>
      <c r="L1030" s="102"/>
      <c r="M1030" s="72"/>
      <c r="N1030" s="72"/>
      <c r="O1030" s="103"/>
    </row>
    <row r="1031" spans="11:15">
      <c r="K1031" s="101"/>
      <c r="L1031" s="102"/>
      <c r="M1031" s="72"/>
      <c r="N1031" s="72"/>
      <c r="O1031" s="103"/>
    </row>
    <row r="1032" spans="11:15">
      <c r="K1032" s="101"/>
      <c r="L1032" s="102"/>
      <c r="M1032" s="72"/>
      <c r="N1032" s="72"/>
      <c r="O1032" s="103"/>
    </row>
    <row r="1033" spans="11:15">
      <c r="K1033" s="101"/>
      <c r="L1033" s="102"/>
      <c r="M1033" s="72"/>
      <c r="N1033" s="72"/>
      <c r="O1033" s="103"/>
    </row>
    <row r="1034" spans="11:15">
      <c r="K1034" s="101"/>
      <c r="L1034" s="102"/>
      <c r="M1034" s="72"/>
      <c r="N1034" s="72"/>
      <c r="O1034" s="103"/>
    </row>
    <row r="1035" spans="11:15">
      <c r="K1035" s="101"/>
      <c r="L1035" s="102"/>
      <c r="M1035" s="72"/>
      <c r="N1035" s="72"/>
      <c r="O1035" s="103"/>
    </row>
    <row r="1036" spans="11:15">
      <c r="K1036" s="101"/>
      <c r="L1036" s="102"/>
      <c r="M1036" s="72"/>
      <c r="N1036" s="72"/>
      <c r="O1036" s="103"/>
    </row>
    <row r="1037" spans="11:15">
      <c r="K1037" s="101"/>
      <c r="L1037" s="102"/>
      <c r="M1037" s="72"/>
      <c r="N1037" s="72"/>
      <c r="O1037" s="103"/>
    </row>
    <row r="1038" spans="11:15">
      <c r="K1038" s="101"/>
      <c r="L1038" s="102"/>
      <c r="M1038" s="72"/>
      <c r="N1038" s="72"/>
      <c r="O1038" s="103"/>
    </row>
    <row r="1039" spans="11:15">
      <c r="K1039" s="101"/>
      <c r="L1039" s="102"/>
      <c r="M1039" s="72"/>
      <c r="N1039" s="72"/>
      <c r="O1039" s="103"/>
    </row>
    <row r="1040" spans="11:15">
      <c r="K1040" s="101"/>
      <c r="L1040" s="102"/>
      <c r="M1040" s="72"/>
      <c r="N1040" s="72"/>
      <c r="O1040" s="103"/>
    </row>
    <row r="1041" spans="11:15">
      <c r="K1041" s="101"/>
      <c r="L1041" s="102"/>
      <c r="M1041" s="72"/>
      <c r="N1041" s="72"/>
      <c r="O1041" s="103"/>
    </row>
    <row r="1042" spans="11:15">
      <c r="K1042" s="101"/>
      <c r="L1042" s="102"/>
      <c r="M1042" s="72"/>
      <c r="N1042" s="72"/>
      <c r="O1042" s="103"/>
    </row>
    <row r="1043" spans="11:15">
      <c r="K1043" s="101"/>
      <c r="L1043" s="102"/>
      <c r="M1043" s="72"/>
      <c r="N1043" s="72"/>
      <c r="O1043" s="103"/>
    </row>
    <row r="1044" spans="11:15">
      <c r="K1044" s="101"/>
      <c r="L1044" s="102"/>
      <c r="M1044" s="72"/>
      <c r="N1044" s="72"/>
      <c r="O1044" s="103"/>
    </row>
    <row r="1045" spans="11:15">
      <c r="K1045" s="101"/>
      <c r="L1045" s="102"/>
      <c r="M1045" s="72"/>
      <c r="N1045" s="72"/>
      <c r="O1045" s="103"/>
    </row>
    <row r="1046" spans="11:15">
      <c r="K1046" s="101"/>
      <c r="L1046" s="102"/>
      <c r="M1046" s="72"/>
      <c r="N1046" s="72"/>
      <c r="O1046" s="103"/>
    </row>
    <row r="1047" spans="11:15">
      <c r="K1047" s="101"/>
      <c r="L1047" s="102"/>
      <c r="M1047" s="72"/>
      <c r="N1047" s="72"/>
      <c r="O1047" s="103"/>
    </row>
    <row r="1048" spans="11:15">
      <c r="K1048" s="101"/>
      <c r="L1048" s="102"/>
      <c r="M1048" s="72"/>
      <c r="N1048" s="72"/>
      <c r="O1048" s="103"/>
    </row>
    <row r="1049" spans="11:15">
      <c r="K1049" s="101"/>
      <c r="L1049" s="102"/>
      <c r="M1049" s="72"/>
      <c r="N1049" s="72"/>
      <c r="O1049" s="103"/>
    </row>
    <row r="1050" spans="11:15">
      <c r="K1050" s="101"/>
      <c r="L1050" s="102"/>
      <c r="M1050" s="72"/>
      <c r="N1050" s="72"/>
      <c r="O1050" s="103"/>
    </row>
    <row r="1051" spans="11:15">
      <c r="K1051" s="101"/>
      <c r="L1051" s="102"/>
      <c r="M1051" s="72"/>
      <c r="N1051" s="72"/>
      <c r="O1051" s="103"/>
    </row>
    <row r="1052" spans="11:15">
      <c r="K1052" s="101"/>
      <c r="L1052" s="102"/>
      <c r="M1052" s="72"/>
      <c r="N1052" s="72"/>
      <c r="O1052" s="103"/>
    </row>
    <row r="1053" spans="11:15">
      <c r="K1053" s="101"/>
      <c r="L1053" s="102"/>
      <c r="M1053" s="72"/>
      <c r="N1053" s="72"/>
      <c r="O1053" s="103"/>
    </row>
    <row r="1054" spans="11:15">
      <c r="K1054" s="101"/>
      <c r="L1054" s="102"/>
      <c r="M1054" s="72"/>
      <c r="N1054" s="72"/>
      <c r="O1054" s="103"/>
    </row>
    <row r="1055" spans="11:15">
      <c r="K1055" s="101"/>
      <c r="L1055" s="102"/>
      <c r="M1055" s="72"/>
      <c r="N1055" s="72"/>
      <c r="O1055" s="103"/>
    </row>
    <row r="1056" spans="11:15">
      <c r="K1056" s="101"/>
      <c r="L1056" s="102"/>
      <c r="M1056" s="72"/>
      <c r="N1056" s="72"/>
      <c r="O1056" s="103"/>
    </row>
    <row r="1057" spans="11:15">
      <c r="K1057" s="101"/>
      <c r="L1057" s="102"/>
      <c r="M1057" s="72"/>
      <c r="N1057" s="72"/>
      <c r="O1057" s="103"/>
    </row>
    <row r="1058" spans="11:15">
      <c r="K1058" s="101"/>
      <c r="L1058" s="102"/>
      <c r="M1058" s="72"/>
      <c r="N1058" s="72"/>
      <c r="O1058" s="103"/>
    </row>
    <row r="1059" spans="11:15">
      <c r="K1059" s="101"/>
      <c r="L1059" s="102"/>
      <c r="M1059" s="72"/>
      <c r="N1059" s="72"/>
      <c r="O1059" s="103"/>
    </row>
    <row r="1060" spans="11:15">
      <c r="K1060" s="101"/>
      <c r="L1060" s="102"/>
      <c r="M1060" s="72"/>
      <c r="N1060" s="72"/>
      <c r="O1060" s="103"/>
    </row>
    <row r="1061" spans="11:15">
      <c r="K1061" s="101"/>
      <c r="L1061" s="102"/>
      <c r="M1061" s="72"/>
      <c r="N1061" s="72"/>
      <c r="O1061" s="103"/>
    </row>
    <row r="1062" spans="11:15">
      <c r="K1062" s="101"/>
      <c r="L1062" s="102"/>
      <c r="M1062" s="72"/>
      <c r="N1062" s="72"/>
      <c r="O1062" s="103"/>
    </row>
    <row r="1063" spans="11:15">
      <c r="K1063" s="101"/>
      <c r="L1063" s="102"/>
      <c r="M1063" s="72"/>
      <c r="N1063" s="72"/>
      <c r="O1063" s="103"/>
    </row>
    <row r="1064" spans="11:15">
      <c r="K1064" s="101"/>
      <c r="L1064" s="102"/>
      <c r="M1064" s="72"/>
      <c r="N1064" s="72"/>
      <c r="O1064" s="103"/>
    </row>
    <row r="1065" spans="11:15">
      <c r="K1065" s="101"/>
      <c r="L1065" s="102"/>
      <c r="M1065" s="72"/>
      <c r="N1065" s="72"/>
      <c r="O1065" s="103"/>
    </row>
    <row r="1066" spans="11:15">
      <c r="K1066" s="101"/>
      <c r="L1066" s="102"/>
      <c r="M1066" s="72"/>
      <c r="N1066" s="72"/>
      <c r="O1066" s="103"/>
    </row>
    <row r="1067" spans="11:15">
      <c r="K1067" s="101"/>
      <c r="L1067" s="102"/>
      <c r="M1067" s="72"/>
      <c r="N1067" s="72"/>
      <c r="O1067" s="103"/>
    </row>
    <row r="1068" spans="11:15">
      <c r="K1068" s="101"/>
      <c r="L1068" s="102"/>
      <c r="M1068" s="72"/>
      <c r="N1068" s="72"/>
      <c r="O1068" s="103"/>
    </row>
    <row r="1069" spans="11:15">
      <c r="K1069" s="101"/>
      <c r="L1069" s="102"/>
      <c r="M1069" s="72"/>
      <c r="N1069" s="72"/>
      <c r="O1069" s="103"/>
    </row>
    <row r="1070" spans="11:15">
      <c r="K1070" s="101"/>
      <c r="L1070" s="102"/>
      <c r="M1070" s="72"/>
      <c r="N1070" s="72"/>
      <c r="O1070" s="103"/>
    </row>
    <row r="1071" spans="11:15">
      <c r="K1071" s="101"/>
      <c r="L1071" s="102"/>
      <c r="M1071" s="72"/>
      <c r="N1071" s="72"/>
      <c r="O1071" s="103"/>
    </row>
    <row r="1072" spans="11:15">
      <c r="K1072" s="101"/>
      <c r="L1072" s="102"/>
      <c r="M1072" s="72"/>
      <c r="N1072" s="72"/>
      <c r="O1072" s="103"/>
    </row>
    <row r="1073" spans="11:15">
      <c r="K1073" s="101"/>
      <c r="L1073" s="102"/>
      <c r="M1073" s="72"/>
      <c r="N1073" s="72"/>
      <c r="O1073" s="103"/>
    </row>
    <row r="1074" spans="11:15">
      <c r="K1074" s="101"/>
      <c r="L1074" s="102"/>
      <c r="M1074" s="72"/>
      <c r="N1074" s="72"/>
      <c r="O1074" s="103"/>
    </row>
    <row r="1075" spans="11:15">
      <c r="K1075" s="101"/>
      <c r="L1075" s="102"/>
      <c r="M1075" s="72"/>
      <c r="N1075" s="72"/>
      <c r="O1075" s="103"/>
    </row>
    <row r="1076" spans="11:15">
      <c r="K1076" s="101"/>
      <c r="L1076" s="102"/>
      <c r="M1076" s="72"/>
      <c r="N1076" s="72"/>
      <c r="O1076" s="103"/>
    </row>
    <row r="1077" spans="11:15">
      <c r="K1077" s="101"/>
      <c r="L1077" s="102"/>
      <c r="M1077" s="72"/>
      <c r="N1077" s="72"/>
      <c r="O1077" s="103"/>
    </row>
    <row r="1078" spans="11:15">
      <c r="K1078" s="101"/>
      <c r="L1078" s="102"/>
      <c r="M1078" s="72"/>
      <c r="N1078" s="72"/>
      <c r="O1078" s="103"/>
    </row>
    <row r="1079" spans="11:15">
      <c r="K1079" s="101"/>
      <c r="L1079" s="102"/>
      <c r="M1079" s="72"/>
      <c r="N1079" s="72"/>
      <c r="O1079" s="103"/>
    </row>
    <row r="1080" spans="11:15">
      <c r="K1080" s="101"/>
      <c r="L1080" s="102"/>
      <c r="M1080" s="72"/>
      <c r="N1080" s="72"/>
      <c r="O1080" s="103"/>
    </row>
    <row r="1081" spans="11:15">
      <c r="K1081" s="101"/>
      <c r="L1081" s="102"/>
      <c r="M1081" s="72"/>
      <c r="N1081" s="72"/>
      <c r="O1081" s="103"/>
    </row>
    <row r="1082" spans="11:15">
      <c r="K1082" s="101"/>
      <c r="L1082" s="102"/>
      <c r="M1082" s="72"/>
      <c r="N1082" s="72"/>
      <c r="O1082" s="103"/>
    </row>
    <row r="1083" spans="11:15">
      <c r="K1083" s="101"/>
      <c r="L1083" s="102"/>
      <c r="M1083" s="72"/>
      <c r="N1083" s="72"/>
      <c r="O1083" s="103"/>
    </row>
    <row r="1084" spans="11:15">
      <c r="K1084" s="101"/>
      <c r="L1084" s="102"/>
      <c r="M1084" s="72"/>
      <c r="N1084" s="72"/>
      <c r="O1084" s="103"/>
    </row>
    <row r="1085" spans="11:15">
      <c r="K1085" s="101"/>
      <c r="L1085" s="102"/>
      <c r="M1085" s="72"/>
      <c r="N1085" s="72"/>
      <c r="O1085" s="103"/>
    </row>
    <row r="1086" spans="11:15">
      <c r="K1086" s="101"/>
      <c r="L1086" s="102"/>
      <c r="M1086" s="72"/>
      <c r="N1086" s="72"/>
      <c r="O1086" s="103"/>
    </row>
    <row r="1087" spans="11:15">
      <c r="K1087" s="101"/>
      <c r="L1087" s="102"/>
      <c r="M1087" s="72"/>
      <c r="N1087" s="72"/>
      <c r="O1087" s="103"/>
    </row>
    <row r="1088" spans="11:15">
      <c r="K1088" s="101"/>
      <c r="L1088" s="102"/>
      <c r="M1088" s="72"/>
      <c r="N1088" s="72"/>
      <c r="O1088" s="103"/>
    </row>
    <row r="1089" spans="11:15">
      <c r="K1089" s="101"/>
      <c r="L1089" s="102"/>
      <c r="M1089" s="72"/>
      <c r="N1089" s="72"/>
      <c r="O1089" s="103"/>
    </row>
    <row r="1090" spans="11:15">
      <c r="K1090" s="101"/>
      <c r="L1090" s="102"/>
      <c r="M1090" s="72"/>
      <c r="N1090" s="72"/>
      <c r="O1090" s="103"/>
    </row>
    <row r="1091" spans="11:15">
      <c r="K1091" s="101"/>
      <c r="L1091" s="102"/>
      <c r="M1091" s="72"/>
      <c r="N1091" s="72"/>
      <c r="O1091" s="103"/>
    </row>
    <row r="1092" spans="11:15">
      <c r="K1092" s="101"/>
      <c r="L1092" s="102"/>
      <c r="M1092" s="72"/>
      <c r="N1092" s="72"/>
      <c r="O1092" s="103"/>
    </row>
    <row r="1093" spans="11:15">
      <c r="K1093" s="101"/>
      <c r="L1093" s="102"/>
      <c r="M1093" s="72"/>
      <c r="N1093" s="72"/>
      <c r="O1093" s="103"/>
    </row>
    <row r="1094" spans="11:15">
      <c r="K1094" s="101"/>
      <c r="L1094" s="102"/>
      <c r="M1094" s="72"/>
      <c r="N1094" s="72"/>
      <c r="O1094" s="103"/>
    </row>
    <row r="1095" spans="11:15">
      <c r="K1095" s="101"/>
      <c r="L1095" s="102"/>
      <c r="M1095" s="72"/>
      <c r="N1095" s="72"/>
      <c r="O1095" s="103"/>
    </row>
    <row r="1096" spans="11:15">
      <c r="K1096" s="101"/>
      <c r="L1096" s="102"/>
      <c r="M1096" s="72"/>
      <c r="N1096" s="72"/>
      <c r="O1096" s="103"/>
    </row>
    <row r="1097" spans="11:15">
      <c r="K1097" s="101"/>
      <c r="L1097" s="102"/>
      <c r="M1097" s="72"/>
      <c r="N1097" s="72"/>
      <c r="O1097" s="103"/>
    </row>
    <row r="1098" spans="11:15">
      <c r="K1098" s="101"/>
      <c r="L1098" s="102"/>
      <c r="M1098" s="72"/>
      <c r="N1098" s="72"/>
      <c r="O1098" s="103"/>
    </row>
    <row r="1099" spans="11:15">
      <c r="K1099" s="101"/>
      <c r="L1099" s="102"/>
      <c r="M1099" s="72"/>
      <c r="N1099" s="72"/>
      <c r="O1099" s="103"/>
    </row>
    <row r="1100" spans="11:15">
      <c r="K1100" s="101"/>
      <c r="L1100" s="102"/>
      <c r="M1100" s="72"/>
      <c r="N1100" s="72"/>
      <c r="O1100" s="103"/>
    </row>
    <row r="1101" spans="11:15">
      <c r="K1101" s="101"/>
      <c r="L1101" s="102"/>
      <c r="M1101" s="72"/>
      <c r="N1101" s="72"/>
      <c r="O1101" s="103"/>
    </row>
    <row r="1102" spans="11:15">
      <c r="K1102" s="101"/>
      <c r="L1102" s="102"/>
      <c r="M1102" s="72"/>
      <c r="N1102" s="72"/>
      <c r="O1102" s="103"/>
    </row>
    <row r="1103" spans="11:15">
      <c r="K1103" s="101"/>
      <c r="L1103" s="102"/>
      <c r="M1103" s="72"/>
      <c r="N1103" s="72"/>
      <c r="O1103" s="103"/>
    </row>
    <row r="1104" spans="11:15">
      <c r="K1104" s="101"/>
      <c r="L1104" s="102"/>
      <c r="M1104" s="72"/>
      <c r="N1104" s="72"/>
      <c r="O1104" s="103"/>
    </row>
    <row r="1105" spans="11:15">
      <c r="K1105" s="101"/>
      <c r="L1105" s="102"/>
      <c r="M1105" s="72"/>
      <c r="N1105" s="72"/>
      <c r="O1105" s="103"/>
    </row>
    <row r="1106" spans="11:15">
      <c r="K1106" s="101"/>
      <c r="L1106" s="102"/>
      <c r="M1106" s="72"/>
      <c r="N1106" s="72"/>
      <c r="O1106" s="103"/>
    </row>
    <row r="1107" spans="11:15">
      <c r="K1107" s="101"/>
      <c r="L1107" s="102"/>
      <c r="M1107" s="72"/>
      <c r="N1107" s="72"/>
      <c r="O1107" s="103"/>
    </row>
    <row r="1108" spans="11:15">
      <c r="K1108" s="101"/>
      <c r="L1108" s="102"/>
      <c r="M1108" s="72"/>
      <c r="N1108" s="72"/>
      <c r="O1108" s="103"/>
    </row>
    <row r="1109" spans="11:15">
      <c r="K1109" s="101"/>
      <c r="L1109" s="102"/>
      <c r="M1109" s="72"/>
      <c r="N1109" s="72"/>
      <c r="O1109" s="103"/>
    </row>
    <row r="1110" spans="11:15">
      <c r="K1110" s="101"/>
      <c r="L1110" s="102"/>
      <c r="M1110" s="72"/>
      <c r="N1110" s="72"/>
      <c r="O1110" s="103"/>
    </row>
    <row r="1111" spans="11:15">
      <c r="K1111" s="101"/>
      <c r="L1111" s="102"/>
      <c r="M1111" s="72"/>
      <c r="N1111" s="72"/>
      <c r="O1111" s="103"/>
    </row>
    <row r="1112" spans="11:15">
      <c r="K1112" s="101"/>
      <c r="L1112" s="102"/>
      <c r="M1112" s="72"/>
      <c r="N1112" s="72"/>
      <c r="O1112" s="103"/>
    </row>
    <row r="1113" spans="11:15">
      <c r="K1113" s="101"/>
      <c r="L1113" s="102"/>
      <c r="M1113" s="72"/>
      <c r="N1113" s="72"/>
      <c r="O1113" s="103"/>
    </row>
    <row r="1114" spans="11:15">
      <c r="K1114" s="101"/>
      <c r="L1114" s="102"/>
      <c r="M1114" s="72"/>
      <c r="N1114" s="72"/>
      <c r="O1114" s="103"/>
    </row>
    <row r="1115" spans="11:15">
      <c r="K1115" s="101"/>
      <c r="L1115" s="102"/>
      <c r="M1115" s="72"/>
      <c r="N1115" s="72"/>
      <c r="O1115" s="103"/>
    </row>
    <row r="1116" spans="11:15">
      <c r="K1116" s="101"/>
      <c r="L1116" s="102"/>
      <c r="M1116" s="72"/>
      <c r="N1116" s="72"/>
      <c r="O1116" s="103"/>
    </row>
    <row r="1117" spans="11:15">
      <c r="K1117" s="101"/>
      <c r="L1117" s="102"/>
      <c r="M1117" s="72"/>
      <c r="N1117" s="72"/>
      <c r="O1117" s="103"/>
    </row>
    <row r="1118" spans="11:15">
      <c r="K1118" s="101"/>
      <c r="L1118" s="102"/>
      <c r="M1118" s="72"/>
      <c r="N1118" s="72"/>
      <c r="O1118" s="103"/>
    </row>
    <row r="1119" spans="11:15">
      <c r="K1119" s="101"/>
      <c r="L1119" s="102"/>
      <c r="M1119" s="72"/>
      <c r="N1119" s="72"/>
      <c r="O1119" s="103"/>
    </row>
    <row r="1120" spans="11:15">
      <c r="K1120" s="101"/>
      <c r="L1120" s="102"/>
      <c r="M1120" s="72"/>
      <c r="N1120" s="72"/>
      <c r="O1120" s="103"/>
    </row>
    <row r="1121" spans="11:15">
      <c r="K1121" s="101"/>
      <c r="L1121" s="102"/>
      <c r="M1121" s="72"/>
      <c r="N1121" s="72"/>
      <c r="O1121" s="103"/>
    </row>
    <row r="1122" spans="11:15">
      <c r="K1122" s="101"/>
      <c r="L1122" s="102"/>
      <c r="M1122" s="72"/>
      <c r="N1122" s="72"/>
      <c r="O1122" s="103"/>
    </row>
    <row r="1123" spans="11:15">
      <c r="K1123" s="101"/>
      <c r="L1123" s="102"/>
      <c r="M1123" s="72"/>
      <c r="N1123" s="72"/>
      <c r="O1123" s="103"/>
    </row>
    <row r="1124" spans="11:15">
      <c r="K1124" s="101"/>
      <c r="L1124" s="102"/>
      <c r="M1124" s="72"/>
      <c r="N1124" s="72"/>
      <c r="O1124" s="103"/>
    </row>
    <row r="1125" spans="11:15">
      <c r="K1125" s="101"/>
      <c r="L1125" s="102"/>
      <c r="M1125" s="72"/>
      <c r="N1125" s="72"/>
      <c r="O1125" s="103"/>
    </row>
    <row r="1126" spans="11:15">
      <c r="K1126" s="101"/>
      <c r="L1126" s="102"/>
      <c r="M1126" s="72"/>
      <c r="N1126" s="72"/>
      <c r="O1126" s="103"/>
    </row>
    <row r="1127" spans="11:15">
      <c r="K1127" s="101"/>
      <c r="L1127" s="102"/>
      <c r="M1127" s="72"/>
      <c r="N1127" s="72"/>
      <c r="O1127" s="103"/>
    </row>
    <row r="1128" spans="11:15">
      <c r="K1128" s="101"/>
      <c r="L1128" s="102"/>
      <c r="M1128" s="72"/>
      <c r="N1128" s="72"/>
      <c r="O1128" s="103"/>
    </row>
    <row r="1129" spans="11:15">
      <c r="K1129" s="101"/>
      <c r="L1129" s="102"/>
      <c r="M1129" s="72"/>
      <c r="N1129" s="72"/>
      <c r="O1129" s="103"/>
    </row>
    <row r="1130" spans="11:15">
      <c r="K1130" s="101"/>
      <c r="L1130" s="102"/>
      <c r="M1130" s="72"/>
      <c r="N1130" s="72"/>
      <c r="O1130" s="103"/>
    </row>
    <row r="1131" spans="11:15">
      <c r="K1131" s="101"/>
      <c r="L1131" s="102"/>
      <c r="M1131" s="72"/>
      <c r="N1131" s="72"/>
      <c r="O1131" s="103"/>
    </row>
    <row r="1132" spans="11:15">
      <c r="K1132" s="101"/>
      <c r="L1132" s="102"/>
      <c r="M1132" s="72"/>
      <c r="N1132" s="72"/>
      <c r="O1132" s="103"/>
    </row>
    <row r="1133" spans="11:15">
      <c r="K1133" s="101"/>
      <c r="L1133" s="102"/>
      <c r="M1133" s="72"/>
      <c r="N1133" s="72"/>
      <c r="O1133" s="103"/>
    </row>
    <row r="1134" spans="11:15">
      <c r="K1134" s="101"/>
      <c r="L1134" s="102"/>
      <c r="M1134" s="72"/>
      <c r="N1134" s="72"/>
      <c r="O1134" s="103"/>
    </row>
    <row r="1135" spans="11:15">
      <c r="K1135" s="101"/>
      <c r="L1135" s="102"/>
      <c r="M1135" s="72"/>
      <c r="N1135" s="72"/>
      <c r="O1135" s="103"/>
    </row>
    <row r="1136" spans="11:15">
      <c r="K1136" s="101"/>
      <c r="L1136" s="102"/>
      <c r="M1136" s="72"/>
      <c r="N1136" s="72"/>
      <c r="O1136" s="103"/>
    </row>
    <row r="1137" spans="11:15">
      <c r="K1137" s="101"/>
      <c r="L1137" s="102"/>
      <c r="M1137" s="72"/>
      <c r="N1137" s="72"/>
      <c r="O1137" s="103"/>
    </row>
    <row r="1138" spans="11:15">
      <c r="K1138" s="101"/>
      <c r="L1138" s="102"/>
      <c r="M1138" s="72"/>
      <c r="N1138" s="72"/>
      <c r="O1138" s="103"/>
    </row>
    <row r="1139" spans="11:15">
      <c r="K1139" s="101"/>
      <c r="L1139" s="102"/>
      <c r="M1139" s="72"/>
      <c r="N1139" s="72"/>
      <c r="O1139" s="103"/>
    </row>
    <row r="1140" spans="11:15">
      <c r="K1140" s="101"/>
      <c r="L1140" s="102"/>
      <c r="M1140" s="72"/>
      <c r="N1140" s="72"/>
      <c r="O1140" s="103"/>
    </row>
    <row r="1141" spans="11:15">
      <c r="K1141" s="101"/>
      <c r="L1141" s="102"/>
      <c r="M1141" s="72"/>
      <c r="N1141" s="72"/>
      <c r="O1141" s="103"/>
    </row>
    <row r="1142" spans="11:15">
      <c r="K1142" s="101"/>
      <c r="L1142" s="102"/>
      <c r="M1142" s="72"/>
      <c r="N1142" s="72"/>
      <c r="O1142" s="103"/>
    </row>
    <row r="1143" spans="11:15">
      <c r="K1143" s="101"/>
      <c r="L1143" s="102"/>
      <c r="M1143" s="72"/>
      <c r="N1143" s="72"/>
      <c r="O1143" s="103"/>
    </row>
    <row r="1144" spans="11:15">
      <c r="K1144" s="101"/>
      <c r="L1144" s="102"/>
      <c r="M1144" s="72"/>
      <c r="N1144" s="72"/>
      <c r="O1144" s="103"/>
    </row>
    <row r="1145" spans="11:15">
      <c r="K1145" s="101"/>
      <c r="L1145" s="102"/>
      <c r="M1145" s="72"/>
      <c r="N1145" s="72"/>
      <c r="O1145" s="103"/>
    </row>
    <row r="1146" spans="11:15">
      <c r="K1146" s="101"/>
      <c r="L1146" s="102"/>
      <c r="M1146" s="72"/>
      <c r="N1146" s="72"/>
      <c r="O1146" s="103"/>
    </row>
    <row r="1147" spans="11:15">
      <c r="K1147" s="101"/>
      <c r="L1147" s="102"/>
      <c r="M1147" s="72"/>
      <c r="N1147" s="72"/>
      <c r="O1147" s="103"/>
    </row>
    <row r="1148" spans="11:15">
      <c r="K1148" s="101"/>
      <c r="L1148" s="102"/>
      <c r="M1148" s="72"/>
      <c r="N1148" s="72"/>
      <c r="O1148" s="103"/>
    </row>
    <row r="1149" spans="11:15">
      <c r="K1149" s="101"/>
      <c r="L1149" s="102"/>
      <c r="M1149" s="72"/>
      <c r="N1149" s="72"/>
      <c r="O1149" s="103"/>
    </row>
    <row r="1150" spans="11:15">
      <c r="K1150" s="101"/>
      <c r="L1150" s="102"/>
      <c r="M1150" s="72"/>
      <c r="N1150" s="72"/>
      <c r="O1150" s="103"/>
    </row>
    <row r="1151" spans="11:15">
      <c r="K1151" s="101"/>
      <c r="L1151" s="102"/>
      <c r="M1151" s="72"/>
      <c r="N1151" s="72"/>
      <c r="O1151" s="103"/>
    </row>
    <row r="1152" spans="11:15">
      <c r="K1152" s="101"/>
      <c r="L1152" s="102"/>
      <c r="M1152" s="72"/>
      <c r="N1152" s="72"/>
      <c r="O1152" s="103"/>
    </row>
    <row r="1153" spans="11:15">
      <c r="K1153" s="101"/>
      <c r="L1153" s="102"/>
      <c r="M1153" s="72"/>
      <c r="N1153" s="72"/>
      <c r="O1153" s="103"/>
    </row>
    <row r="1154" spans="11:15">
      <c r="K1154" s="101"/>
      <c r="L1154" s="102"/>
      <c r="M1154" s="72"/>
      <c r="N1154" s="72"/>
      <c r="O1154" s="103"/>
    </row>
    <row r="1155" spans="11:15">
      <c r="K1155" s="101"/>
      <c r="L1155" s="102"/>
      <c r="M1155" s="72"/>
      <c r="N1155" s="72"/>
      <c r="O1155" s="103"/>
    </row>
    <row r="1156" spans="11:15">
      <c r="K1156" s="101"/>
      <c r="L1156" s="102"/>
      <c r="M1156" s="72"/>
      <c r="N1156" s="72"/>
      <c r="O1156" s="103"/>
    </row>
    <row r="1157" spans="11:15">
      <c r="K1157" s="101"/>
      <c r="L1157" s="102"/>
      <c r="M1157" s="72"/>
      <c r="N1157" s="72"/>
      <c r="O1157" s="103"/>
    </row>
    <row r="1158" spans="11:15">
      <c r="K1158" s="101"/>
      <c r="L1158" s="102"/>
      <c r="M1158" s="72"/>
      <c r="N1158" s="72"/>
      <c r="O1158" s="103"/>
    </row>
    <row r="1159" spans="11:15">
      <c r="K1159" s="101"/>
      <c r="L1159" s="102"/>
      <c r="M1159" s="72"/>
      <c r="N1159" s="72"/>
      <c r="O1159" s="103"/>
    </row>
    <row r="1160" spans="11:15">
      <c r="K1160" s="101"/>
      <c r="L1160" s="102"/>
      <c r="M1160" s="72"/>
      <c r="N1160" s="72"/>
      <c r="O1160" s="103"/>
    </row>
    <row r="1161" spans="11:15">
      <c r="K1161" s="101"/>
      <c r="L1161" s="102"/>
      <c r="M1161" s="72"/>
      <c r="N1161" s="72"/>
      <c r="O1161" s="103"/>
    </row>
    <row r="1162" spans="11:15">
      <c r="K1162" s="101"/>
      <c r="L1162" s="102"/>
      <c r="M1162" s="72"/>
      <c r="N1162" s="72"/>
      <c r="O1162" s="103"/>
    </row>
    <row r="1163" spans="11:15">
      <c r="K1163" s="101"/>
      <c r="L1163" s="102"/>
      <c r="M1163" s="72"/>
      <c r="N1163" s="72"/>
      <c r="O1163" s="103"/>
    </row>
    <row r="1164" spans="11:15">
      <c r="K1164" s="101"/>
      <c r="L1164" s="102"/>
      <c r="M1164" s="72"/>
      <c r="N1164" s="72"/>
      <c r="O1164" s="103"/>
    </row>
    <row r="1165" spans="11:15">
      <c r="K1165" s="101"/>
      <c r="L1165" s="102"/>
      <c r="M1165" s="72"/>
      <c r="N1165" s="72"/>
      <c r="O1165" s="103"/>
    </row>
    <row r="1166" spans="11:15">
      <c r="K1166" s="101"/>
      <c r="L1166" s="102"/>
      <c r="M1166" s="72"/>
      <c r="N1166" s="72"/>
      <c r="O1166" s="103"/>
    </row>
    <row r="1167" spans="11:15">
      <c r="K1167" s="101"/>
      <c r="L1167" s="102"/>
      <c r="M1167" s="72"/>
      <c r="N1167" s="72"/>
      <c r="O1167" s="103"/>
    </row>
    <row r="1168" spans="11:15">
      <c r="K1168" s="101"/>
      <c r="L1168" s="102"/>
      <c r="M1168" s="72"/>
      <c r="N1168" s="72"/>
      <c r="O1168" s="103"/>
    </row>
    <row r="1169" spans="11:15">
      <c r="K1169" s="101"/>
      <c r="L1169" s="102"/>
      <c r="M1169" s="72"/>
      <c r="N1169" s="72"/>
      <c r="O1169" s="103"/>
    </row>
    <row r="1170" spans="11:15">
      <c r="K1170" s="101"/>
      <c r="L1170" s="102"/>
      <c r="M1170" s="72"/>
      <c r="N1170" s="72"/>
      <c r="O1170" s="103"/>
    </row>
    <row r="1171" spans="11:15">
      <c r="K1171" s="101"/>
      <c r="L1171" s="102"/>
      <c r="M1171" s="72"/>
      <c r="N1171" s="72"/>
      <c r="O1171" s="103"/>
    </row>
    <row r="1172" spans="11:15">
      <c r="K1172" s="101"/>
      <c r="L1172" s="102"/>
      <c r="M1172" s="72"/>
      <c r="N1172" s="72"/>
      <c r="O1172" s="103"/>
    </row>
    <row r="1173" spans="11:15">
      <c r="K1173" s="101"/>
      <c r="L1173" s="102"/>
      <c r="M1173" s="72"/>
      <c r="N1173" s="72"/>
      <c r="O1173" s="103"/>
    </row>
    <row r="1174" spans="11:15">
      <c r="K1174" s="101"/>
      <c r="L1174" s="102"/>
      <c r="M1174" s="72"/>
      <c r="N1174" s="72"/>
      <c r="O1174" s="103"/>
    </row>
    <row r="1175" spans="11:15">
      <c r="K1175" s="101"/>
      <c r="L1175" s="102"/>
      <c r="M1175" s="72"/>
      <c r="N1175" s="72"/>
      <c r="O1175" s="103"/>
    </row>
    <row r="1176" spans="11:15">
      <c r="K1176" s="101"/>
      <c r="L1176" s="102"/>
      <c r="M1176" s="72"/>
      <c r="N1176" s="72"/>
      <c r="O1176" s="103"/>
    </row>
    <row r="1177" spans="11:15">
      <c r="K1177" s="101"/>
      <c r="L1177" s="102"/>
      <c r="M1177" s="72"/>
      <c r="N1177" s="72"/>
      <c r="O1177" s="103"/>
    </row>
    <row r="1178" spans="11:15">
      <c r="K1178" s="101"/>
      <c r="L1178" s="102"/>
      <c r="M1178" s="72"/>
      <c r="N1178" s="72"/>
      <c r="O1178" s="103"/>
    </row>
    <row r="1179" spans="11:15">
      <c r="K1179" s="101"/>
      <c r="L1179" s="102"/>
      <c r="M1179" s="72"/>
      <c r="N1179" s="72"/>
      <c r="O1179" s="103"/>
    </row>
    <row r="1180" spans="11:15">
      <c r="K1180" s="101"/>
      <c r="L1180" s="102"/>
      <c r="M1180" s="72"/>
      <c r="N1180" s="72"/>
      <c r="O1180" s="103"/>
    </row>
    <row r="1181" spans="11:15">
      <c r="K1181" s="101"/>
      <c r="L1181" s="102"/>
      <c r="M1181" s="72"/>
      <c r="N1181" s="72"/>
      <c r="O1181" s="103"/>
    </row>
    <row r="1182" spans="11:15">
      <c r="K1182" s="101"/>
      <c r="L1182" s="102"/>
      <c r="M1182" s="72"/>
      <c r="N1182" s="72"/>
      <c r="O1182" s="103"/>
    </row>
    <row r="1183" spans="11:15">
      <c r="K1183" s="101"/>
      <c r="L1183" s="102"/>
      <c r="M1183" s="72"/>
      <c r="N1183" s="72"/>
      <c r="O1183" s="103"/>
    </row>
    <row r="1184" spans="11:15">
      <c r="K1184" s="101"/>
      <c r="L1184" s="102"/>
      <c r="M1184" s="72"/>
      <c r="N1184" s="72"/>
      <c r="O1184" s="103"/>
    </row>
    <row r="1185" spans="11:15">
      <c r="K1185" s="101"/>
      <c r="L1185" s="102"/>
      <c r="M1185" s="72"/>
      <c r="N1185" s="72"/>
      <c r="O1185" s="103"/>
    </row>
    <row r="1186" spans="11:15">
      <c r="K1186" s="101"/>
      <c r="L1186" s="102"/>
      <c r="M1186" s="72"/>
      <c r="N1186" s="72"/>
      <c r="O1186" s="103"/>
    </row>
    <row r="1187" spans="11:15">
      <c r="K1187" s="101"/>
      <c r="L1187" s="102"/>
      <c r="M1187" s="72"/>
      <c r="N1187" s="72"/>
      <c r="O1187" s="103"/>
    </row>
    <row r="1188" spans="11:15">
      <c r="K1188" s="101"/>
      <c r="L1188" s="102"/>
      <c r="M1188" s="72"/>
      <c r="N1188" s="72"/>
      <c r="O1188" s="103"/>
    </row>
    <row r="1189" spans="11:15">
      <c r="K1189" s="101"/>
      <c r="L1189" s="102"/>
      <c r="M1189" s="72"/>
      <c r="N1189" s="72"/>
      <c r="O1189" s="103"/>
    </row>
    <row r="1190" spans="11:15">
      <c r="K1190" s="101"/>
      <c r="L1190" s="102"/>
      <c r="M1190" s="72"/>
      <c r="N1190" s="72"/>
      <c r="O1190" s="103"/>
    </row>
    <row r="1191" spans="11:15">
      <c r="K1191" s="101"/>
      <c r="L1191" s="102"/>
      <c r="M1191" s="72"/>
      <c r="N1191" s="72"/>
      <c r="O1191" s="103"/>
    </row>
    <row r="1192" spans="11:15">
      <c r="K1192" s="101"/>
      <c r="L1192" s="102"/>
      <c r="M1192" s="72"/>
      <c r="N1192" s="72"/>
      <c r="O1192" s="103"/>
    </row>
    <row r="1193" spans="11:15">
      <c r="K1193" s="101"/>
      <c r="L1193" s="102"/>
      <c r="M1193" s="72"/>
      <c r="N1193" s="72"/>
      <c r="O1193" s="103"/>
    </row>
    <row r="1194" spans="11:15">
      <c r="K1194" s="101"/>
      <c r="L1194" s="102"/>
      <c r="M1194" s="72"/>
      <c r="N1194" s="72"/>
      <c r="O1194" s="103"/>
    </row>
    <row r="1195" spans="11:15">
      <c r="K1195" s="101"/>
      <c r="L1195" s="102"/>
      <c r="M1195" s="72"/>
      <c r="N1195" s="72"/>
      <c r="O1195" s="103"/>
    </row>
    <row r="1196" spans="11:15">
      <c r="K1196" s="101"/>
      <c r="L1196" s="102"/>
      <c r="M1196" s="72"/>
      <c r="N1196" s="72"/>
      <c r="O1196" s="103"/>
    </row>
    <row r="1197" spans="11:15">
      <c r="K1197" s="101"/>
      <c r="L1197" s="102"/>
      <c r="M1197" s="72"/>
      <c r="N1197" s="72"/>
      <c r="O1197" s="103"/>
    </row>
    <row r="1198" spans="11:15">
      <c r="K1198" s="101"/>
      <c r="L1198" s="102"/>
      <c r="M1198" s="72"/>
      <c r="N1198" s="72"/>
      <c r="O1198" s="103"/>
    </row>
    <row r="1199" spans="11:15">
      <c r="K1199" s="101"/>
      <c r="L1199" s="102"/>
      <c r="M1199" s="72"/>
      <c r="N1199" s="72"/>
      <c r="O1199" s="103"/>
    </row>
    <row r="1200" spans="11:15">
      <c r="K1200" s="101"/>
      <c r="L1200" s="102"/>
      <c r="M1200" s="72"/>
      <c r="N1200" s="72"/>
      <c r="O1200" s="103"/>
    </row>
    <row r="1201" spans="11:15">
      <c r="K1201" s="101"/>
      <c r="L1201" s="102"/>
      <c r="M1201" s="72"/>
      <c r="N1201" s="72"/>
      <c r="O1201" s="103"/>
    </row>
    <row r="1202" spans="11:15">
      <c r="K1202" s="101"/>
      <c r="L1202" s="102"/>
      <c r="M1202" s="72"/>
      <c r="N1202" s="72"/>
      <c r="O1202" s="103"/>
    </row>
    <row r="1203" spans="11:15">
      <c r="K1203" s="101"/>
      <c r="L1203" s="102"/>
      <c r="M1203" s="72"/>
      <c r="N1203" s="72"/>
      <c r="O1203" s="103"/>
    </row>
    <row r="1204" spans="11:15">
      <c r="K1204" s="101"/>
      <c r="L1204" s="102"/>
      <c r="M1204" s="72"/>
      <c r="N1204" s="72"/>
      <c r="O1204" s="103"/>
    </row>
    <row r="1205" spans="11:15">
      <c r="K1205" s="101"/>
      <c r="L1205" s="102"/>
      <c r="M1205" s="72"/>
      <c r="N1205" s="72"/>
      <c r="O1205" s="103"/>
    </row>
    <row r="1206" spans="11:15">
      <c r="K1206" s="101"/>
      <c r="L1206" s="102"/>
      <c r="M1206" s="72"/>
      <c r="N1206" s="72"/>
      <c r="O1206" s="103"/>
    </row>
    <row r="1207" spans="11:15">
      <c r="K1207" s="101"/>
      <c r="L1207" s="102"/>
      <c r="M1207" s="72"/>
      <c r="N1207" s="72"/>
      <c r="O1207" s="103"/>
    </row>
    <row r="1208" spans="11:15">
      <c r="K1208" s="101"/>
      <c r="L1208" s="102"/>
      <c r="M1208" s="72"/>
      <c r="N1208" s="72"/>
      <c r="O1208" s="103"/>
    </row>
    <row r="1209" spans="11:15">
      <c r="K1209" s="101"/>
      <c r="L1209" s="102"/>
      <c r="M1209" s="72"/>
      <c r="N1209" s="72"/>
      <c r="O1209" s="103"/>
    </row>
    <row r="1210" spans="11:15">
      <c r="K1210" s="101"/>
      <c r="L1210" s="102"/>
      <c r="M1210" s="72"/>
      <c r="N1210" s="72"/>
      <c r="O1210" s="103"/>
    </row>
    <row r="1211" spans="11:15">
      <c r="K1211" s="101"/>
      <c r="L1211" s="102"/>
      <c r="M1211" s="72"/>
      <c r="N1211" s="72"/>
      <c r="O1211" s="103"/>
    </row>
    <row r="1212" spans="11:15">
      <c r="K1212" s="101"/>
      <c r="L1212" s="102"/>
      <c r="M1212" s="72"/>
      <c r="N1212" s="72"/>
      <c r="O1212" s="103"/>
    </row>
    <row r="1213" spans="11:15">
      <c r="K1213" s="101"/>
      <c r="L1213" s="102"/>
      <c r="M1213" s="72"/>
      <c r="N1213" s="72"/>
      <c r="O1213" s="103"/>
    </row>
    <row r="1214" spans="11:15">
      <c r="K1214" s="101"/>
      <c r="L1214" s="102"/>
      <c r="M1214" s="72"/>
      <c r="N1214" s="72"/>
      <c r="O1214" s="103"/>
    </row>
    <row r="1215" spans="11:15">
      <c r="K1215" s="101"/>
      <c r="L1215" s="102"/>
      <c r="M1215" s="72"/>
      <c r="N1215" s="72"/>
      <c r="O1215" s="103"/>
    </row>
    <row r="1216" spans="11:15">
      <c r="K1216" s="101"/>
      <c r="L1216" s="102"/>
      <c r="M1216" s="72"/>
      <c r="N1216" s="72"/>
      <c r="O1216" s="103"/>
    </row>
    <row r="1217" spans="11:15">
      <c r="K1217" s="101"/>
      <c r="L1217" s="102"/>
      <c r="M1217" s="72"/>
      <c r="N1217" s="72"/>
      <c r="O1217" s="103"/>
    </row>
    <row r="1218" spans="11:15">
      <c r="K1218" s="101"/>
      <c r="L1218" s="102"/>
      <c r="M1218" s="72"/>
      <c r="N1218" s="72"/>
      <c r="O1218" s="103"/>
    </row>
    <row r="1219" spans="11:15">
      <c r="K1219" s="101"/>
      <c r="L1219" s="102"/>
      <c r="M1219" s="72"/>
      <c r="N1219" s="72"/>
      <c r="O1219" s="103"/>
    </row>
    <row r="1220" spans="11:15">
      <c r="K1220" s="101"/>
      <c r="L1220" s="102"/>
      <c r="M1220" s="72"/>
      <c r="N1220" s="72"/>
      <c r="O1220" s="103"/>
    </row>
    <row r="1221" spans="11:15">
      <c r="K1221" s="101"/>
      <c r="L1221" s="102"/>
      <c r="M1221" s="72"/>
      <c r="N1221" s="72"/>
      <c r="O1221" s="103"/>
    </row>
    <row r="1222" spans="11:15">
      <c r="K1222" s="101"/>
      <c r="L1222" s="102"/>
      <c r="M1222" s="72"/>
      <c r="N1222" s="72"/>
      <c r="O1222" s="103"/>
    </row>
    <row r="1223" spans="11:15">
      <c r="K1223" s="101"/>
      <c r="L1223" s="102"/>
      <c r="M1223" s="72"/>
      <c r="N1223" s="72"/>
      <c r="O1223" s="103"/>
    </row>
    <row r="1224" spans="11:15">
      <c r="K1224" s="101"/>
      <c r="L1224" s="102"/>
      <c r="M1224" s="72"/>
      <c r="N1224" s="72"/>
      <c r="O1224" s="103"/>
    </row>
    <row r="1225" spans="11:15">
      <c r="K1225" s="101"/>
      <c r="L1225" s="102"/>
      <c r="M1225" s="72"/>
      <c r="N1225" s="72"/>
      <c r="O1225" s="103"/>
    </row>
    <row r="1226" spans="11:15">
      <c r="K1226" s="101"/>
      <c r="L1226" s="102"/>
      <c r="M1226" s="72"/>
      <c r="N1226" s="72"/>
      <c r="O1226" s="103"/>
    </row>
    <row r="1227" spans="11:15">
      <c r="K1227" s="101"/>
      <c r="L1227" s="102"/>
      <c r="M1227" s="72"/>
      <c r="N1227" s="72"/>
      <c r="O1227" s="103"/>
    </row>
    <row r="1228" spans="11:15">
      <c r="K1228" s="101"/>
      <c r="L1228" s="102"/>
      <c r="M1228" s="72"/>
      <c r="N1228" s="72"/>
      <c r="O1228" s="103"/>
    </row>
    <row r="1229" spans="11:15">
      <c r="K1229" s="101"/>
      <c r="L1229" s="102"/>
      <c r="M1229" s="72"/>
      <c r="N1229" s="72"/>
      <c r="O1229" s="103"/>
    </row>
    <row r="1230" spans="11:15">
      <c r="K1230" s="101"/>
      <c r="L1230" s="102"/>
      <c r="M1230" s="72"/>
      <c r="N1230" s="72"/>
      <c r="O1230" s="103"/>
    </row>
    <row r="1231" spans="11:15">
      <c r="K1231" s="101"/>
      <c r="L1231" s="102"/>
      <c r="M1231" s="72"/>
      <c r="N1231" s="72"/>
      <c r="O1231" s="103"/>
    </row>
    <row r="1232" spans="11:15">
      <c r="K1232" s="101"/>
      <c r="L1232" s="102"/>
      <c r="M1232" s="72"/>
      <c r="N1232" s="72"/>
      <c r="O1232" s="103"/>
    </row>
    <row r="1233" spans="11:15">
      <c r="K1233" s="101"/>
      <c r="L1233" s="102"/>
      <c r="M1233" s="72"/>
      <c r="N1233" s="72"/>
      <c r="O1233" s="103"/>
    </row>
    <row r="1234" spans="11:15">
      <c r="K1234" s="101"/>
      <c r="L1234" s="102"/>
      <c r="M1234" s="72"/>
      <c r="N1234" s="72"/>
      <c r="O1234" s="103"/>
    </row>
    <row r="1235" spans="11:15">
      <c r="K1235" s="101"/>
      <c r="L1235" s="102"/>
      <c r="M1235" s="72"/>
      <c r="N1235" s="72"/>
      <c r="O1235" s="103"/>
    </row>
    <row r="1236" spans="11:15">
      <c r="K1236" s="101"/>
      <c r="L1236" s="102"/>
      <c r="M1236" s="72"/>
      <c r="N1236" s="72"/>
      <c r="O1236" s="103"/>
    </row>
    <row r="1237" spans="11:15">
      <c r="K1237" s="101"/>
      <c r="L1237" s="102"/>
      <c r="M1237" s="72"/>
      <c r="N1237" s="72"/>
      <c r="O1237" s="103"/>
    </row>
    <row r="1238" spans="11:15">
      <c r="K1238" s="101"/>
      <c r="L1238" s="102"/>
      <c r="M1238" s="72"/>
      <c r="N1238" s="72"/>
      <c r="O1238" s="103"/>
    </row>
    <row r="1239" spans="11:15">
      <c r="K1239" s="101"/>
      <c r="L1239" s="102"/>
      <c r="M1239" s="72"/>
      <c r="N1239" s="72"/>
      <c r="O1239" s="103"/>
    </row>
    <row r="1240" spans="11:15">
      <c r="K1240" s="101"/>
      <c r="L1240" s="102"/>
      <c r="M1240" s="72"/>
      <c r="N1240" s="72"/>
      <c r="O1240" s="103"/>
    </row>
    <row r="1241" spans="11:15">
      <c r="K1241" s="101"/>
      <c r="L1241" s="102"/>
      <c r="M1241" s="72"/>
      <c r="N1241" s="72"/>
      <c r="O1241" s="103"/>
    </row>
    <row r="1242" spans="11:15">
      <c r="K1242" s="101"/>
      <c r="L1242" s="102"/>
      <c r="M1242" s="72"/>
      <c r="N1242" s="72"/>
      <c r="O1242" s="103"/>
    </row>
    <row r="1243" spans="11:15">
      <c r="K1243" s="101"/>
      <c r="L1243" s="102"/>
      <c r="M1243" s="72"/>
      <c r="N1243" s="72"/>
      <c r="O1243" s="103"/>
    </row>
    <row r="1244" spans="11:15">
      <c r="K1244" s="101"/>
      <c r="L1244" s="102"/>
      <c r="M1244" s="72"/>
      <c r="N1244" s="72"/>
      <c r="O1244" s="103"/>
    </row>
    <row r="1245" spans="11:15">
      <c r="K1245" s="101"/>
      <c r="L1245" s="102"/>
      <c r="M1245" s="72"/>
      <c r="N1245" s="72"/>
      <c r="O1245" s="103"/>
    </row>
    <row r="1246" spans="11:15">
      <c r="K1246" s="101"/>
      <c r="L1246" s="102"/>
      <c r="M1246" s="72"/>
      <c r="N1246" s="72"/>
      <c r="O1246" s="103"/>
    </row>
    <row r="1247" spans="11:15">
      <c r="K1247" s="101"/>
      <c r="L1247" s="102"/>
      <c r="M1247" s="72"/>
      <c r="N1247" s="72"/>
      <c r="O1247" s="103"/>
    </row>
    <row r="1248" spans="11:15">
      <c r="K1248" s="101"/>
      <c r="L1248" s="102"/>
      <c r="M1248" s="72"/>
      <c r="N1248" s="72"/>
      <c r="O1248" s="103"/>
    </row>
    <row r="1249" spans="11:15">
      <c r="K1249" s="101"/>
      <c r="L1249" s="102"/>
      <c r="M1249" s="72"/>
      <c r="N1249" s="72"/>
      <c r="O1249" s="103"/>
    </row>
    <row r="1250" spans="11:15">
      <c r="K1250" s="101"/>
      <c r="L1250" s="102"/>
      <c r="M1250" s="72"/>
      <c r="N1250" s="72"/>
      <c r="O1250" s="103"/>
    </row>
    <row r="1251" spans="11:15">
      <c r="K1251" s="101"/>
      <c r="L1251" s="102"/>
      <c r="M1251" s="72"/>
      <c r="N1251" s="72"/>
      <c r="O1251" s="103"/>
    </row>
    <row r="1252" spans="11:15">
      <c r="K1252" s="101"/>
      <c r="L1252" s="102"/>
      <c r="M1252" s="72"/>
      <c r="N1252" s="72"/>
      <c r="O1252" s="103"/>
    </row>
    <row r="1253" spans="11:15">
      <c r="K1253" s="101"/>
      <c r="L1253" s="102"/>
      <c r="M1253" s="72"/>
      <c r="N1253" s="72"/>
      <c r="O1253" s="103"/>
    </row>
    <row r="1254" spans="11:15">
      <c r="K1254" s="101"/>
      <c r="L1254" s="102"/>
      <c r="M1254" s="72"/>
      <c r="N1254" s="72"/>
      <c r="O1254" s="103"/>
    </row>
    <row r="1255" spans="11:15">
      <c r="K1255" s="101"/>
      <c r="L1255" s="102"/>
      <c r="M1255" s="72"/>
      <c r="N1255" s="72"/>
      <c r="O1255" s="103"/>
    </row>
    <row r="1256" spans="11:15">
      <c r="K1256" s="101"/>
      <c r="L1256" s="102"/>
      <c r="M1256" s="72"/>
      <c r="N1256" s="72"/>
      <c r="O1256" s="103"/>
    </row>
    <row r="1257" spans="11:15">
      <c r="K1257" s="101"/>
      <c r="L1257" s="102"/>
      <c r="M1257" s="72"/>
      <c r="N1257" s="72"/>
      <c r="O1257" s="103"/>
    </row>
    <row r="1258" spans="11:15">
      <c r="K1258" s="101"/>
      <c r="L1258" s="102"/>
      <c r="M1258" s="72"/>
      <c r="N1258" s="72"/>
      <c r="O1258" s="103"/>
    </row>
    <row r="1259" spans="11:15">
      <c r="K1259" s="101"/>
      <c r="L1259" s="102"/>
      <c r="M1259" s="72"/>
      <c r="N1259" s="72"/>
      <c r="O1259" s="103"/>
    </row>
    <row r="1260" spans="11:15">
      <c r="K1260" s="101"/>
      <c r="L1260" s="102"/>
      <c r="M1260" s="72"/>
      <c r="N1260" s="72"/>
      <c r="O1260" s="103"/>
    </row>
    <row r="1261" spans="11:15">
      <c r="K1261" s="101"/>
      <c r="L1261" s="102"/>
      <c r="M1261" s="72"/>
      <c r="N1261" s="72"/>
      <c r="O1261" s="103"/>
    </row>
    <row r="1262" spans="11:15">
      <c r="K1262" s="101"/>
      <c r="L1262" s="102"/>
      <c r="M1262" s="72"/>
      <c r="N1262" s="72"/>
      <c r="O1262" s="103"/>
    </row>
    <row r="1263" spans="11:15">
      <c r="K1263" s="101"/>
      <c r="L1263" s="102"/>
      <c r="M1263" s="72"/>
      <c r="N1263" s="72"/>
      <c r="O1263" s="103"/>
    </row>
    <row r="1264" spans="11:15">
      <c r="K1264" s="101"/>
      <c r="L1264" s="102"/>
      <c r="M1264" s="72"/>
      <c r="N1264" s="72"/>
      <c r="O1264" s="103"/>
    </row>
    <row r="1265" spans="11:15">
      <c r="K1265" s="101"/>
      <c r="L1265" s="102"/>
      <c r="M1265" s="72"/>
      <c r="N1265" s="72"/>
      <c r="O1265" s="103"/>
    </row>
    <row r="1266" spans="11:15">
      <c r="K1266" s="101"/>
      <c r="L1266" s="102"/>
      <c r="M1266" s="72"/>
      <c r="N1266" s="72"/>
      <c r="O1266" s="103"/>
    </row>
    <row r="1267" spans="11:15">
      <c r="K1267" s="101"/>
      <c r="L1267" s="102"/>
      <c r="M1267" s="72"/>
      <c r="N1267" s="72"/>
      <c r="O1267" s="103"/>
    </row>
    <row r="1268" spans="11:15">
      <c r="K1268" s="101"/>
      <c r="L1268" s="102"/>
      <c r="M1268" s="72"/>
      <c r="N1268" s="72"/>
      <c r="O1268" s="103"/>
    </row>
    <row r="1269" spans="11:15">
      <c r="K1269" s="101"/>
      <c r="L1269" s="102"/>
      <c r="M1269" s="72"/>
      <c r="N1269" s="72"/>
      <c r="O1269" s="103"/>
    </row>
    <row r="1270" spans="11:15">
      <c r="K1270" s="101"/>
      <c r="L1270" s="102"/>
      <c r="M1270" s="72"/>
      <c r="N1270" s="72"/>
      <c r="O1270" s="103"/>
    </row>
    <row r="1271" spans="11:15">
      <c r="K1271" s="101"/>
      <c r="L1271" s="102"/>
      <c r="M1271" s="72"/>
      <c r="N1271" s="72"/>
      <c r="O1271" s="103"/>
    </row>
    <row r="1272" spans="11:15">
      <c r="K1272" s="101"/>
      <c r="L1272" s="102"/>
      <c r="M1272" s="72"/>
      <c r="N1272" s="72"/>
      <c r="O1272" s="103"/>
    </row>
    <row r="1273" spans="11:15">
      <c r="K1273" s="101"/>
      <c r="L1273" s="102"/>
      <c r="M1273" s="72"/>
      <c r="N1273" s="72"/>
      <c r="O1273" s="103"/>
    </row>
    <row r="1274" spans="11:15">
      <c r="K1274" s="101"/>
      <c r="L1274" s="102"/>
      <c r="M1274" s="72"/>
      <c r="N1274" s="72"/>
      <c r="O1274" s="103"/>
    </row>
    <row r="1275" spans="11:15">
      <c r="K1275" s="101"/>
      <c r="L1275" s="102"/>
      <c r="M1275" s="72"/>
      <c r="N1275" s="72"/>
      <c r="O1275" s="103"/>
    </row>
    <row r="1276" spans="11:15">
      <c r="K1276" s="101"/>
      <c r="L1276" s="102"/>
      <c r="M1276" s="72"/>
      <c r="N1276" s="72"/>
      <c r="O1276" s="103"/>
    </row>
    <row r="1277" spans="11:15">
      <c r="K1277" s="101"/>
      <c r="L1277" s="102"/>
      <c r="M1277" s="72"/>
      <c r="N1277" s="72"/>
      <c r="O1277" s="103"/>
    </row>
    <row r="1278" spans="11:15">
      <c r="K1278" s="101"/>
      <c r="L1278" s="102"/>
      <c r="M1278" s="72"/>
      <c r="N1278" s="72"/>
      <c r="O1278" s="103"/>
    </row>
    <row r="1279" spans="11:15">
      <c r="K1279" s="101"/>
      <c r="L1279" s="102"/>
      <c r="M1279" s="72"/>
      <c r="N1279" s="72"/>
      <c r="O1279" s="103"/>
    </row>
    <row r="1280" spans="11:15">
      <c r="K1280" s="101"/>
      <c r="L1280" s="102"/>
      <c r="M1280" s="72"/>
      <c r="N1280" s="72"/>
      <c r="O1280" s="103"/>
    </row>
    <row r="1281" spans="11:15">
      <c r="K1281" s="101"/>
      <c r="L1281" s="102"/>
      <c r="M1281" s="72"/>
      <c r="N1281" s="72"/>
      <c r="O1281" s="103"/>
    </row>
    <row r="1282" spans="11:15">
      <c r="K1282" s="101"/>
      <c r="L1282" s="102"/>
      <c r="M1282" s="72"/>
      <c r="N1282" s="72"/>
      <c r="O1282" s="103"/>
    </row>
    <row r="1283" spans="11:15">
      <c r="K1283" s="101"/>
      <c r="L1283" s="102"/>
      <c r="M1283" s="72"/>
      <c r="N1283" s="72"/>
      <c r="O1283" s="103"/>
    </row>
    <row r="1284" spans="11:15">
      <c r="K1284" s="101"/>
      <c r="L1284" s="102"/>
      <c r="M1284" s="72"/>
      <c r="N1284" s="72"/>
      <c r="O1284" s="103"/>
    </row>
    <row r="1285" spans="11:15">
      <c r="K1285" s="101"/>
      <c r="L1285" s="102"/>
      <c r="M1285" s="72"/>
      <c r="N1285" s="72"/>
      <c r="O1285" s="103"/>
    </row>
    <row r="1286" spans="11:15">
      <c r="K1286" s="101"/>
      <c r="L1286" s="102"/>
      <c r="M1286" s="72"/>
      <c r="N1286" s="72"/>
      <c r="O1286" s="103"/>
    </row>
    <row r="1287" spans="11:15">
      <c r="K1287" s="101"/>
      <c r="L1287" s="102"/>
      <c r="M1287" s="72"/>
      <c r="N1287" s="72"/>
      <c r="O1287" s="103"/>
    </row>
    <row r="1288" spans="11:15">
      <c r="K1288" s="101"/>
      <c r="L1288" s="102"/>
      <c r="M1288" s="72"/>
      <c r="N1288" s="72"/>
      <c r="O1288" s="103"/>
    </row>
    <row r="1289" spans="11:15">
      <c r="K1289" s="101"/>
      <c r="L1289" s="102"/>
      <c r="M1289" s="72"/>
      <c r="N1289" s="72"/>
      <c r="O1289" s="103"/>
    </row>
    <row r="1290" spans="11:15">
      <c r="K1290" s="101"/>
      <c r="L1290" s="102"/>
      <c r="M1290" s="72"/>
      <c r="N1290" s="72"/>
      <c r="O1290" s="103"/>
    </row>
    <row r="1291" spans="11:15">
      <c r="K1291" s="101"/>
      <c r="L1291" s="102"/>
      <c r="M1291" s="72"/>
      <c r="N1291" s="72"/>
      <c r="O1291" s="103"/>
    </row>
    <row r="1292" spans="11:15">
      <c r="K1292" s="101"/>
      <c r="L1292" s="102"/>
      <c r="M1292" s="72"/>
      <c r="N1292" s="72"/>
      <c r="O1292" s="103"/>
    </row>
    <row r="1293" spans="11:15">
      <c r="K1293" s="101"/>
      <c r="L1293" s="102"/>
      <c r="M1293" s="72"/>
      <c r="N1293" s="72"/>
      <c r="O1293" s="103"/>
    </row>
    <row r="1294" spans="11:15">
      <c r="K1294" s="101"/>
      <c r="L1294" s="102"/>
      <c r="M1294" s="72"/>
      <c r="N1294" s="72"/>
      <c r="O1294" s="103"/>
    </row>
    <row r="1295" spans="11:15">
      <c r="K1295" s="101"/>
      <c r="L1295" s="102"/>
      <c r="M1295" s="72"/>
      <c r="N1295" s="72"/>
      <c r="O1295" s="103"/>
    </row>
    <row r="1296" spans="11:15">
      <c r="K1296" s="101"/>
      <c r="L1296" s="102"/>
      <c r="M1296" s="72"/>
      <c r="N1296" s="72"/>
      <c r="O1296" s="103"/>
    </row>
    <row r="1297" spans="11:15">
      <c r="K1297" s="101"/>
      <c r="L1297" s="102"/>
      <c r="M1297" s="72"/>
      <c r="N1297" s="72"/>
      <c r="O1297" s="103"/>
    </row>
    <row r="1298" spans="11:15">
      <c r="K1298" s="101"/>
      <c r="L1298" s="102"/>
      <c r="M1298" s="72"/>
      <c r="N1298" s="72"/>
      <c r="O1298" s="103"/>
    </row>
    <row r="1299" spans="11:15">
      <c r="K1299" s="101"/>
      <c r="L1299" s="102"/>
      <c r="M1299" s="72"/>
      <c r="N1299" s="72"/>
      <c r="O1299" s="103"/>
    </row>
    <row r="1300" spans="11:15">
      <c r="K1300" s="101"/>
      <c r="L1300" s="102"/>
      <c r="M1300" s="72"/>
      <c r="N1300" s="72"/>
      <c r="O1300" s="103"/>
    </row>
    <row r="1301" spans="11:15">
      <c r="K1301" s="101"/>
      <c r="L1301" s="102"/>
      <c r="M1301" s="72"/>
      <c r="N1301" s="72"/>
      <c r="O1301" s="103"/>
    </row>
    <row r="1302" spans="11:15">
      <c r="K1302" s="101"/>
      <c r="L1302" s="102"/>
      <c r="M1302" s="72"/>
      <c r="N1302" s="72"/>
      <c r="O1302" s="103"/>
    </row>
    <row r="1303" spans="11:15">
      <c r="K1303" s="101"/>
      <c r="L1303" s="102"/>
      <c r="M1303" s="72"/>
      <c r="N1303" s="72"/>
      <c r="O1303" s="103"/>
    </row>
    <row r="1304" spans="11:15">
      <c r="K1304" s="101"/>
      <c r="L1304" s="102"/>
      <c r="M1304" s="72"/>
      <c r="N1304" s="72"/>
      <c r="O1304" s="103"/>
    </row>
    <row r="1305" spans="11:15">
      <c r="K1305" s="101"/>
      <c r="L1305" s="102"/>
      <c r="M1305" s="72"/>
      <c r="N1305" s="72"/>
      <c r="O1305" s="103"/>
    </row>
    <row r="1306" spans="11:15">
      <c r="K1306" s="101"/>
      <c r="L1306" s="102"/>
      <c r="M1306" s="72"/>
      <c r="N1306" s="72"/>
      <c r="O1306" s="103"/>
    </row>
    <row r="1307" spans="11:15">
      <c r="K1307" s="101"/>
      <c r="L1307" s="102"/>
      <c r="M1307" s="72"/>
      <c r="N1307" s="72"/>
      <c r="O1307" s="103"/>
    </row>
    <row r="1308" spans="11:15">
      <c r="K1308" s="101"/>
      <c r="L1308" s="102"/>
      <c r="M1308" s="72"/>
      <c r="N1308" s="72"/>
      <c r="O1308" s="103"/>
    </row>
    <row r="1309" spans="11:15">
      <c r="K1309" s="101"/>
      <c r="L1309" s="102"/>
      <c r="M1309" s="72"/>
      <c r="N1309" s="72"/>
      <c r="O1309" s="103"/>
    </row>
    <row r="1310" spans="11:15">
      <c r="K1310" s="101"/>
      <c r="L1310" s="102"/>
      <c r="M1310" s="72"/>
      <c r="N1310" s="72"/>
      <c r="O1310" s="103"/>
    </row>
    <row r="1311" spans="11:15">
      <c r="K1311" s="101"/>
      <c r="L1311" s="102"/>
      <c r="M1311" s="72"/>
      <c r="N1311" s="72"/>
      <c r="O1311" s="103"/>
    </row>
    <row r="1312" spans="11:15">
      <c r="K1312" s="101"/>
      <c r="L1312" s="102"/>
      <c r="M1312" s="72"/>
      <c r="N1312" s="72"/>
      <c r="O1312" s="103"/>
    </row>
    <row r="1313" spans="11:15">
      <c r="K1313" s="101"/>
      <c r="L1313" s="102"/>
      <c r="M1313" s="72"/>
      <c r="N1313" s="72"/>
      <c r="O1313" s="103"/>
    </row>
    <row r="1314" spans="11:15">
      <c r="K1314" s="101"/>
      <c r="L1314" s="102"/>
      <c r="M1314" s="72"/>
      <c r="N1314" s="72"/>
      <c r="O1314" s="103"/>
    </row>
    <row r="1315" spans="11:15">
      <c r="K1315" s="101"/>
      <c r="L1315" s="102"/>
      <c r="M1315" s="72"/>
      <c r="N1315" s="72"/>
      <c r="O1315" s="103"/>
    </row>
    <row r="1316" spans="11:15">
      <c r="K1316" s="101"/>
      <c r="L1316" s="102"/>
      <c r="M1316" s="72"/>
      <c r="N1316" s="72"/>
      <c r="O1316" s="103"/>
    </row>
    <row r="1317" spans="11:15">
      <c r="K1317" s="101"/>
      <c r="L1317" s="102"/>
      <c r="M1317" s="72"/>
      <c r="N1317" s="72"/>
      <c r="O1317" s="103"/>
    </row>
    <row r="1318" spans="11:15">
      <c r="K1318" s="101"/>
      <c r="L1318" s="102"/>
      <c r="M1318" s="72"/>
      <c r="N1318" s="72"/>
      <c r="O1318" s="103"/>
    </row>
    <row r="1319" spans="11:15">
      <c r="K1319" s="101"/>
      <c r="L1319" s="102"/>
      <c r="M1319" s="72"/>
      <c r="N1319" s="72"/>
      <c r="O1319" s="103"/>
    </row>
    <row r="1320" spans="11:15">
      <c r="K1320" s="101"/>
      <c r="L1320" s="102"/>
      <c r="M1320" s="72"/>
      <c r="N1320" s="72"/>
      <c r="O1320" s="103"/>
    </row>
    <row r="1321" spans="11:15">
      <c r="K1321" s="101"/>
      <c r="L1321" s="102"/>
      <c r="M1321" s="72"/>
      <c r="N1321" s="72"/>
      <c r="O1321" s="103"/>
    </row>
    <row r="1322" spans="11:15">
      <c r="K1322" s="101"/>
      <c r="L1322" s="102"/>
      <c r="M1322" s="72"/>
      <c r="N1322" s="72"/>
      <c r="O1322" s="103"/>
    </row>
    <row r="1323" spans="11:15">
      <c r="K1323" s="101"/>
      <c r="L1323" s="102"/>
      <c r="M1323" s="72"/>
      <c r="N1323" s="72"/>
      <c r="O1323" s="103"/>
    </row>
    <row r="1324" spans="11:15">
      <c r="K1324" s="101"/>
      <c r="L1324" s="102"/>
      <c r="M1324" s="72"/>
      <c r="N1324" s="72"/>
      <c r="O1324" s="103"/>
    </row>
    <row r="1325" spans="11:15">
      <c r="K1325" s="101"/>
      <c r="L1325" s="102"/>
      <c r="M1325" s="72"/>
      <c r="N1325" s="72"/>
      <c r="O1325" s="103"/>
    </row>
    <row r="1326" spans="11:15">
      <c r="K1326" s="101"/>
      <c r="L1326" s="102"/>
      <c r="M1326" s="72"/>
      <c r="N1326" s="72"/>
      <c r="O1326" s="103"/>
    </row>
    <row r="1327" spans="11:15">
      <c r="K1327" s="101"/>
      <c r="L1327" s="102"/>
      <c r="M1327" s="72"/>
      <c r="N1327" s="72"/>
      <c r="O1327" s="103"/>
    </row>
    <row r="1328" spans="11:15">
      <c r="K1328" s="101"/>
      <c r="L1328" s="102"/>
      <c r="M1328" s="72"/>
      <c r="N1328" s="72"/>
      <c r="O1328" s="103"/>
    </row>
    <row r="1329" spans="11:15">
      <c r="K1329" s="101"/>
      <c r="L1329" s="102"/>
      <c r="M1329" s="72"/>
      <c r="N1329" s="72"/>
      <c r="O1329" s="103"/>
    </row>
    <row r="1330" spans="11:15">
      <c r="K1330" s="101"/>
      <c r="L1330" s="102"/>
      <c r="M1330" s="72"/>
      <c r="N1330" s="72"/>
      <c r="O1330" s="103"/>
    </row>
    <row r="1331" spans="11:15">
      <c r="K1331" s="101"/>
      <c r="L1331" s="102"/>
      <c r="M1331" s="72"/>
      <c r="N1331" s="72"/>
      <c r="O1331" s="103"/>
    </row>
    <row r="1332" spans="11:15">
      <c r="K1332" s="101"/>
      <c r="L1332" s="102"/>
      <c r="M1332" s="72"/>
      <c r="N1332" s="72"/>
      <c r="O1332" s="103"/>
    </row>
    <row r="1333" spans="11:15">
      <c r="K1333" s="101"/>
      <c r="L1333" s="102"/>
      <c r="M1333" s="72"/>
      <c r="N1333" s="72"/>
      <c r="O1333" s="103"/>
    </row>
    <row r="1334" spans="11:15">
      <c r="K1334" s="101"/>
      <c r="L1334" s="102"/>
      <c r="M1334" s="72"/>
      <c r="N1334" s="72"/>
      <c r="O1334" s="103"/>
    </row>
    <row r="1335" spans="11:15">
      <c r="K1335" s="101"/>
      <c r="L1335" s="102"/>
      <c r="M1335" s="72"/>
      <c r="N1335" s="72"/>
      <c r="O1335" s="103"/>
    </row>
    <row r="1336" spans="11:15">
      <c r="K1336" s="101"/>
      <c r="L1336" s="102"/>
      <c r="M1336" s="72"/>
      <c r="N1336" s="72"/>
      <c r="O1336" s="103"/>
    </row>
    <row r="1337" spans="11:15">
      <c r="K1337" s="101"/>
      <c r="L1337" s="102"/>
      <c r="M1337" s="72"/>
      <c r="N1337" s="72"/>
      <c r="O1337" s="103"/>
    </row>
    <row r="1338" spans="11:15">
      <c r="K1338" s="101"/>
      <c r="L1338" s="102"/>
      <c r="M1338" s="72"/>
      <c r="N1338" s="72"/>
      <c r="O1338" s="103"/>
    </row>
    <row r="1339" spans="11:15">
      <c r="K1339" s="101"/>
      <c r="L1339" s="102"/>
      <c r="M1339" s="72"/>
      <c r="N1339" s="72"/>
      <c r="O1339" s="103"/>
    </row>
    <row r="1340" spans="11:15">
      <c r="K1340" s="101"/>
      <c r="L1340" s="102"/>
      <c r="M1340" s="72"/>
      <c r="N1340" s="72"/>
      <c r="O1340" s="103"/>
    </row>
    <row r="1341" spans="11:15">
      <c r="K1341" s="101"/>
      <c r="L1341" s="102"/>
      <c r="M1341" s="72"/>
      <c r="N1341" s="72"/>
      <c r="O1341" s="103"/>
    </row>
    <row r="1342" spans="11:15">
      <c r="K1342" s="101"/>
      <c r="L1342" s="102"/>
      <c r="M1342" s="72"/>
      <c r="N1342" s="72"/>
      <c r="O1342" s="103"/>
    </row>
    <row r="1343" spans="11:15">
      <c r="K1343" s="101"/>
      <c r="L1343" s="102"/>
      <c r="M1343" s="72"/>
      <c r="N1343" s="72"/>
      <c r="O1343" s="103"/>
    </row>
    <row r="1344" spans="11:15">
      <c r="K1344" s="101"/>
      <c r="L1344" s="102"/>
      <c r="M1344" s="72"/>
      <c r="N1344" s="72"/>
      <c r="O1344" s="103"/>
    </row>
    <row r="1345" spans="11:15">
      <c r="K1345" s="101"/>
      <c r="L1345" s="102"/>
      <c r="M1345" s="72"/>
      <c r="N1345" s="72"/>
      <c r="O1345" s="103"/>
    </row>
    <row r="1346" spans="11:15">
      <c r="K1346" s="101"/>
      <c r="L1346" s="102"/>
      <c r="M1346" s="72"/>
      <c r="N1346" s="72"/>
      <c r="O1346" s="103"/>
    </row>
    <row r="1347" spans="11:15">
      <c r="K1347" s="101"/>
      <c r="L1347" s="102"/>
      <c r="M1347" s="72"/>
      <c r="N1347" s="72"/>
      <c r="O1347" s="103"/>
    </row>
    <row r="1348" spans="11:15">
      <c r="K1348" s="101"/>
      <c r="L1348" s="102"/>
      <c r="M1348" s="72"/>
      <c r="N1348" s="72"/>
      <c r="O1348" s="103"/>
    </row>
    <row r="1349" spans="11:15">
      <c r="K1349" s="101"/>
      <c r="L1349" s="102"/>
      <c r="M1349" s="72"/>
      <c r="N1349" s="72"/>
      <c r="O1349" s="103"/>
    </row>
    <row r="1350" spans="11:15">
      <c r="K1350" s="101"/>
      <c r="L1350" s="102"/>
      <c r="M1350" s="72"/>
      <c r="N1350" s="72"/>
      <c r="O1350" s="103"/>
    </row>
    <row r="1351" spans="11:15">
      <c r="K1351" s="101"/>
      <c r="L1351" s="102"/>
      <c r="M1351" s="72"/>
      <c r="N1351" s="72"/>
      <c r="O1351" s="103"/>
    </row>
    <row r="1352" spans="11:15">
      <c r="K1352" s="101"/>
      <c r="L1352" s="102"/>
      <c r="M1352" s="72"/>
      <c r="N1352" s="72"/>
      <c r="O1352" s="103"/>
    </row>
    <row r="1353" spans="11:15">
      <c r="K1353" s="101"/>
      <c r="L1353" s="102"/>
      <c r="M1353" s="72"/>
      <c r="N1353" s="72"/>
      <c r="O1353" s="103"/>
    </row>
    <row r="1354" spans="11:15">
      <c r="K1354" s="101"/>
      <c r="L1354" s="102"/>
      <c r="M1354" s="72"/>
      <c r="N1354" s="72"/>
      <c r="O1354" s="103"/>
    </row>
    <row r="1355" spans="11:15">
      <c r="K1355" s="101"/>
      <c r="L1355" s="102"/>
      <c r="M1355" s="72"/>
      <c r="N1355" s="72"/>
      <c r="O1355" s="103"/>
    </row>
    <row r="1356" spans="11:15">
      <c r="K1356" s="101"/>
      <c r="L1356" s="102"/>
      <c r="M1356" s="72"/>
      <c r="N1356" s="72"/>
      <c r="O1356" s="103"/>
    </row>
    <row r="1357" spans="11:15">
      <c r="K1357" s="101"/>
      <c r="L1357" s="102"/>
      <c r="M1357" s="72"/>
      <c r="N1357" s="72"/>
      <c r="O1357" s="103"/>
    </row>
    <row r="1358" spans="11:15">
      <c r="K1358" s="101"/>
      <c r="L1358" s="102"/>
      <c r="M1358" s="72"/>
      <c r="N1358" s="72"/>
      <c r="O1358" s="103"/>
    </row>
    <row r="1359" spans="11:15">
      <c r="K1359" s="101"/>
      <c r="L1359" s="102"/>
      <c r="M1359" s="72"/>
      <c r="N1359" s="72"/>
      <c r="O1359" s="103"/>
    </row>
    <row r="1360" spans="11:15">
      <c r="K1360" s="101"/>
      <c r="L1360" s="102"/>
      <c r="M1360" s="72"/>
      <c r="N1360" s="72"/>
      <c r="O1360" s="103"/>
    </row>
    <row r="1361" spans="11:15">
      <c r="K1361" s="101"/>
      <c r="L1361" s="102"/>
      <c r="M1361" s="72"/>
      <c r="N1361" s="72"/>
      <c r="O1361" s="103"/>
    </row>
    <row r="1362" spans="11:15">
      <c r="K1362" s="101"/>
      <c r="L1362" s="102"/>
      <c r="M1362" s="72"/>
      <c r="N1362" s="72"/>
      <c r="O1362" s="103"/>
    </row>
    <row r="1363" spans="11:15">
      <c r="K1363" s="101"/>
      <c r="L1363" s="102"/>
      <c r="M1363" s="72"/>
      <c r="N1363" s="72"/>
      <c r="O1363" s="103"/>
    </row>
    <row r="1364" spans="11:15">
      <c r="K1364" s="101"/>
      <c r="L1364" s="102"/>
      <c r="M1364" s="72"/>
      <c r="N1364" s="72"/>
      <c r="O1364" s="103"/>
    </row>
    <row r="1365" spans="11:15">
      <c r="K1365" s="101"/>
      <c r="L1365" s="102"/>
      <c r="M1365" s="72"/>
      <c r="N1365" s="72"/>
      <c r="O1365" s="103"/>
    </row>
    <row r="1366" spans="11:15">
      <c r="K1366" s="101"/>
      <c r="L1366" s="102"/>
      <c r="M1366" s="72"/>
      <c r="N1366" s="72"/>
      <c r="O1366" s="103"/>
    </row>
    <row r="1367" spans="11:15">
      <c r="K1367" s="101"/>
      <c r="L1367" s="102"/>
      <c r="M1367" s="72"/>
      <c r="N1367" s="72"/>
      <c r="O1367" s="103"/>
    </row>
    <row r="1368" spans="11:15">
      <c r="K1368" s="101"/>
      <c r="L1368" s="102"/>
      <c r="M1368" s="72"/>
      <c r="N1368" s="72"/>
      <c r="O1368" s="103"/>
    </row>
    <row r="1369" spans="11:15">
      <c r="K1369" s="101"/>
      <c r="L1369" s="102"/>
      <c r="M1369" s="72"/>
      <c r="N1369" s="72"/>
      <c r="O1369" s="103"/>
    </row>
    <row r="1370" spans="11:15">
      <c r="K1370" s="101"/>
      <c r="L1370" s="102"/>
      <c r="M1370" s="72"/>
      <c r="N1370" s="72"/>
      <c r="O1370" s="103"/>
    </row>
    <row r="1371" spans="11:15">
      <c r="K1371" s="101"/>
      <c r="L1371" s="102"/>
      <c r="M1371" s="72"/>
      <c r="N1371" s="72"/>
      <c r="O1371" s="103"/>
    </row>
    <row r="1372" spans="11:15">
      <c r="K1372" s="101"/>
      <c r="L1372" s="102"/>
      <c r="M1372" s="72"/>
      <c r="N1372" s="72"/>
      <c r="O1372" s="103"/>
    </row>
    <row r="1373" spans="11:15">
      <c r="K1373" s="101"/>
      <c r="L1373" s="102"/>
      <c r="M1373" s="72"/>
      <c r="N1373" s="72"/>
      <c r="O1373" s="103"/>
    </row>
    <row r="1374" spans="11:15">
      <c r="K1374" s="101"/>
      <c r="L1374" s="102"/>
      <c r="M1374" s="72"/>
      <c r="N1374" s="72"/>
      <c r="O1374" s="103"/>
    </row>
    <row r="1375" spans="11:15">
      <c r="K1375" s="101"/>
      <c r="L1375" s="102"/>
      <c r="M1375" s="72"/>
      <c r="N1375" s="72"/>
      <c r="O1375" s="103"/>
    </row>
    <row r="1376" spans="11:15">
      <c r="K1376" s="101"/>
      <c r="L1376" s="102"/>
      <c r="M1376" s="72"/>
      <c r="N1376" s="72"/>
      <c r="O1376" s="103"/>
    </row>
    <row r="1377" spans="11:15">
      <c r="K1377" s="101"/>
      <c r="L1377" s="102"/>
      <c r="M1377" s="72"/>
      <c r="N1377" s="72"/>
      <c r="O1377" s="103"/>
    </row>
    <row r="1378" spans="11:15">
      <c r="K1378" s="101"/>
      <c r="L1378" s="102"/>
      <c r="M1378" s="72"/>
      <c r="N1378" s="72"/>
      <c r="O1378" s="103"/>
    </row>
    <row r="1379" spans="11:15">
      <c r="K1379" s="101"/>
      <c r="L1379" s="102"/>
      <c r="M1379" s="72"/>
      <c r="N1379" s="72"/>
      <c r="O1379" s="103"/>
    </row>
    <row r="1380" spans="11:15">
      <c r="K1380" s="101"/>
      <c r="L1380" s="102"/>
      <c r="M1380" s="72"/>
      <c r="N1380" s="72"/>
      <c r="O1380" s="103"/>
    </row>
    <row r="1381" spans="11:15">
      <c r="K1381" s="101"/>
      <c r="L1381" s="102"/>
      <c r="M1381" s="72"/>
      <c r="N1381" s="72"/>
      <c r="O1381" s="103"/>
    </row>
    <row r="1382" spans="11:15">
      <c r="K1382" s="101"/>
      <c r="L1382" s="102"/>
      <c r="M1382" s="72"/>
      <c r="N1382" s="72"/>
      <c r="O1382" s="103"/>
    </row>
    <row r="1383" spans="11:15">
      <c r="K1383" s="101"/>
      <c r="L1383" s="102"/>
      <c r="M1383" s="72"/>
      <c r="N1383" s="72"/>
      <c r="O1383" s="103"/>
    </row>
    <row r="1384" spans="11:15">
      <c r="K1384" s="101"/>
      <c r="L1384" s="102"/>
      <c r="M1384" s="72"/>
      <c r="N1384" s="72"/>
      <c r="O1384" s="103"/>
    </row>
    <row r="1385" spans="11:15">
      <c r="K1385" s="101"/>
      <c r="L1385" s="102"/>
      <c r="M1385" s="72"/>
      <c r="N1385" s="72"/>
      <c r="O1385" s="103"/>
    </row>
    <row r="1386" spans="11:15">
      <c r="K1386" s="101"/>
      <c r="L1386" s="102"/>
      <c r="M1386" s="72"/>
      <c r="N1386" s="72"/>
      <c r="O1386" s="103"/>
    </row>
    <row r="1387" spans="11:15">
      <c r="K1387" s="101"/>
      <c r="L1387" s="102"/>
      <c r="M1387" s="72"/>
      <c r="N1387" s="72"/>
      <c r="O1387" s="103"/>
    </row>
    <row r="1388" spans="11:15">
      <c r="K1388" s="101"/>
      <c r="L1388" s="102"/>
      <c r="M1388" s="72"/>
      <c r="N1388" s="72"/>
      <c r="O1388" s="103"/>
    </row>
    <row r="1389" spans="11:15">
      <c r="K1389" s="101"/>
      <c r="L1389" s="102"/>
      <c r="M1389" s="72"/>
      <c r="N1389" s="72"/>
      <c r="O1389" s="103"/>
    </row>
    <row r="1390" spans="11:15">
      <c r="K1390" s="101"/>
      <c r="L1390" s="102"/>
      <c r="M1390" s="72"/>
      <c r="N1390" s="72"/>
      <c r="O1390" s="103"/>
    </row>
    <row r="1391" spans="11:15">
      <c r="K1391" s="101"/>
      <c r="L1391" s="102"/>
      <c r="M1391" s="72"/>
      <c r="N1391" s="72"/>
      <c r="O1391" s="103"/>
    </row>
    <row r="1392" spans="11:15">
      <c r="K1392" s="101"/>
      <c r="L1392" s="102"/>
      <c r="M1392" s="72"/>
      <c r="N1392" s="72"/>
      <c r="O1392" s="103"/>
    </row>
    <row r="1393" spans="11:15">
      <c r="K1393" s="101"/>
      <c r="L1393" s="102"/>
      <c r="M1393" s="72"/>
      <c r="N1393" s="72"/>
      <c r="O1393" s="103"/>
    </row>
    <row r="1394" spans="11:15">
      <c r="K1394" s="101"/>
      <c r="L1394" s="102"/>
      <c r="M1394" s="72"/>
      <c r="N1394" s="72"/>
      <c r="O1394" s="103"/>
    </row>
    <row r="1395" spans="11:15">
      <c r="K1395" s="101"/>
      <c r="L1395" s="102"/>
      <c r="M1395" s="72"/>
      <c r="N1395" s="72"/>
      <c r="O1395" s="103"/>
    </row>
    <row r="1396" spans="11:15">
      <c r="K1396" s="101"/>
      <c r="L1396" s="102"/>
      <c r="M1396" s="72"/>
      <c r="N1396" s="72"/>
      <c r="O1396" s="103"/>
    </row>
    <row r="1397" spans="11:15">
      <c r="K1397" s="101"/>
      <c r="L1397" s="102"/>
      <c r="M1397" s="72"/>
      <c r="N1397" s="72"/>
      <c r="O1397" s="103"/>
    </row>
    <row r="1398" spans="11:15">
      <c r="K1398" s="101"/>
      <c r="L1398" s="102"/>
      <c r="M1398" s="72"/>
      <c r="N1398" s="72"/>
      <c r="O1398" s="103"/>
    </row>
    <row r="1399" spans="11:15">
      <c r="K1399" s="101"/>
      <c r="L1399" s="102"/>
      <c r="M1399" s="72"/>
      <c r="N1399" s="72"/>
      <c r="O1399" s="103"/>
    </row>
    <row r="1400" spans="11:15">
      <c r="K1400" s="101"/>
      <c r="L1400" s="102"/>
      <c r="M1400" s="72"/>
      <c r="N1400" s="72"/>
      <c r="O1400" s="103"/>
    </row>
    <row r="1401" spans="11:15">
      <c r="K1401" s="101"/>
      <c r="L1401" s="102"/>
      <c r="M1401" s="72"/>
      <c r="N1401" s="72"/>
      <c r="O1401" s="103"/>
    </row>
    <row r="1402" spans="11:15">
      <c r="K1402" s="101"/>
      <c r="L1402" s="102"/>
      <c r="M1402" s="72"/>
      <c r="N1402" s="72"/>
      <c r="O1402" s="103"/>
    </row>
    <row r="1403" spans="11:15">
      <c r="K1403" s="101"/>
      <c r="L1403" s="102"/>
      <c r="M1403" s="72"/>
      <c r="N1403" s="72"/>
      <c r="O1403" s="103"/>
    </row>
    <row r="1404" spans="11:15">
      <c r="K1404" s="101"/>
      <c r="L1404" s="102"/>
      <c r="M1404" s="72"/>
      <c r="N1404" s="72"/>
      <c r="O1404" s="103"/>
    </row>
    <row r="1405" spans="11:15">
      <c r="K1405" s="101"/>
      <c r="L1405" s="102"/>
      <c r="M1405" s="72"/>
      <c r="N1405" s="72"/>
      <c r="O1405" s="103"/>
    </row>
    <row r="1406" spans="11:15">
      <c r="K1406" s="101"/>
      <c r="L1406" s="102"/>
      <c r="M1406" s="72"/>
      <c r="N1406" s="72"/>
      <c r="O1406" s="103"/>
    </row>
    <row r="1407" spans="11:15">
      <c r="K1407" s="101"/>
      <c r="L1407" s="102"/>
      <c r="M1407" s="72"/>
      <c r="N1407" s="72"/>
      <c r="O1407" s="103"/>
    </row>
    <row r="1408" spans="11:15">
      <c r="K1408" s="101"/>
      <c r="L1408" s="102"/>
      <c r="M1408" s="72"/>
      <c r="N1408" s="72"/>
      <c r="O1408" s="103"/>
    </row>
    <row r="1409" spans="11:15">
      <c r="K1409" s="101"/>
      <c r="L1409" s="102"/>
      <c r="M1409" s="72"/>
      <c r="N1409" s="72"/>
      <c r="O1409" s="103"/>
    </row>
    <row r="1410" spans="11:15">
      <c r="K1410" s="101"/>
      <c r="L1410" s="102"/>
      <c r="M1410" s="72"/>
      <c r="N1410" s="72"/>
      <c r="O1410" s="103"/>
    </row>
    <row r="1411" spans="11:15">
      <c r="K1411" s="101"/>
      <c r="L1411" s="102"/>
      <c r="M1411" s="72"/>
      <c r="N1411" s="72"/>
      <c r="O1411" s="103"/>
    </row>
    <row r="1412" spans="11:15">
      <c r="K1412" s="101"/>
      <c r="L1412" s="102"/>
      <c r="M1412" s="72"/>
      <c r="N1412" s="72"/>
      <c r="O1412" s="103"/>
    </row>
    <row r="1413" spans="11:15">
      <c r="K1413" s="101"/>
      <c r="L1413" s="102"/>
      <c r="M1413" s="72"/>
      <c r="N1413" s="72"/>
      <c r="O1413" s="103"/>
    </row>
    <row r="1414" spans="11:15">
      <c r="K1414" s="101"/>
      <c r="L1414" s="102"/>
      <c r="M1414" s="72"/>
      <c r="N1414" s="72"/>
      <c r="O1414" s="103"/>
    </row>
    <row r="1415" spans="11:15">
      <c r="K1415" s="101"/>
      <c r="L1415" s="102"/>
      <c r="M1415" s="72"/>
      <c r="N1415" s="72"/>
      <c r="O1415" s="103"/>
    </row>
    <row r="1416" spans="11:15">
      <c r="K1416" s="101"/>
      <c r="L1416" s="102"/>
      <c r="M1416" s="72"/>
      <c r="N1416" s="72"/>
      <c r="O1416" s="103"/>
    </row>
    <row r="1417" spans="11:15">
      <c r="K1417" s="101"/>
      <c r="L1417" s="102"/>
      <c r="M1417" s="72"/>
      <c r="N1417" s="72"/>
      <c r="O1417" s="103"/>
    </row>
    <row r="1418" spans="11:15">
      <c r="K1418" s="101"/>
      <c r="L1418" s="102"/>
      <c r="M1418" s="72"/>
      <c r="N1418" s="72"/>
      <c r="O1418" s="103"/>
    </row>
    <row r="1419" spans="11:15">
      <c r="K1419" s="101"/>
      <c r="L1419" s="102"/>
      <c r="M1419" s="72"/>
      <c r="N1419" s="72"/>
      <c r="O1419" s="103"/>
    </row>
    <row r="1420" spans="11:15">
      <c r="K1420" s="101"/>
      <c r="L1420" s="102"/>
      <c r="M1420" s="72"/>
      <c r="N1420" s="72"/>
      <c r="O1420" s="103"/>
    </row>
    <row r="1421" spans="11:15">
      <c r="K1421" s="101"/>
      <c r="L1421" s="102"/>
      <c r="M1421" s="72"/>
      <c r="N1421" s="72"/>
      <c r="O1421" s="103"/>
    </row>
    <row r="1422" spans="11:15">
      <c r="K1422" s="101"/>
      <c r="L1422" s="102"/>
      <c r="M1422" s="72"/>
      <c r="N1422" s="72"/>
      <c r="O1422" s="103"/>
    </row>
    <row r="1423" spans="11:15">
      <c r="K1423" s="101"/>
      <c r="L1423" s="102"/>
      <c r="M1423" s="72"/>
      <c r="N1423" s="72"/>
      <c r="O1423" s="103"/>
    </row>
    <row r="1424" spans="11:15">
      <c r="K1424" s="101"/>
      <c r="L1424" s="102"/>
      <c r="M1424" s="72"/>
      <c r="N1424" s="72"/>
      <c r="O1424" s="103"/>
    </row>
    <row r="1425" spans="11:15">
      <c r="K1425" s="101"/>
      <c r="L1425" s="102"/>
      <c r="M1425" s="72"/>
      <c r="N1425" s="72"/>
      <c r="O1425" s="103"/>
    </row>
    <row r="1426" spans="11:15">
      <c r="K1426" s="101"/>
      <c r="L1426" s="102"/>
      <c r="M1426" s="72"/>
      <c r="N1426" s="72"/>
      <c r="O1426" s="103"/>
    </row>
    <row r="1427" spans="11:15">
      <c r="K1427" s="101"/>
      <c r="L1427" s="102"/>
      <c r="M1427" s="72"/>
      <c r="N1427" s="72"/>
      <c r="O1427" s="103"/>
    </row>
    <row r="1428" spans="11:15">
      <c r="K1428" s="101"/>
      <c r="L1428" s="102"/>
      <c r="M1428" s="72"/>
      <c r="N1428" s="72"/>
      <c r="O1428" s="103"/>
    </row>
    <row r="1429" spans="11:15">
      <c r="K1429" s="101"/>
      <c r="L1429" s="102"/>
      <c r="M1429" s="72"/>
      <c r="N1429" s="72"/>
      <c r="O1429" s="103"/>
    </row>
    <row r="1430" spans="11:15">
      <c r="K1430" s="101"/>
      <c r="L1430" s="102"/>
      <c r="M1430" s="72"/>
      <c r="N1430" s="72"/>
      <c r="O1430" s="103"/>
    </row>
    <row r="1431" spans="11:15">
      <c r="K1431" s="101"/>
      <c r="L1431" s="102"/>
      <c r="M1431" s="72"/>
      <c r="N1431" s="72"/>
      <c r="O1431" s="103"/>
    </row>
    <row r="1432" spans="11:15">
      <c r="K1432" s="101"/>
      <c r="L1432" s="102"/>
      <c r="M1432" s="72"/>
      <c r="N1432" s="72"/>
      <c r="O1432" s="103"/>
    </row>
    <row r="1433" spans="11:15">
      <c r="K1433" s="101"/>
      <c r="L1433" s="102"/>
      <c r="M1433" s="72"/>
      <c r="N1433" s="72"/>
      <c r="O1433" s="103"/>
    </row>
    <row r="1434" spans="11:15">
      <c r="K1434" s="101"/>
      <c r="L1434" s="102"/>
      <c r="M1434" s="72"/>
      <c r="N1434" s="72"/>
      <c r="O1434" s="103"/>
    </row>
    <row r="1435" spans="11:15">
      <c r="K1435" s="101"/>
      <c r="L1435" s="102"/>
      <c r="M1435" s="72"/>
      <c r="N1435" s="72"/>
      <c r="O1435" s="103"/>
    </row>
    <row r="1436" spans="11:15">
      <c r="K1436" s="101"/>
      <c r="L1436" s="102"/>
      <c r="M1436" s="72"/>
      <c r="N1436" s="72"/>
      <c r="O1436" s="103"/>
    </row>
    <row r="1437" spans="11:15">
      <c r="K1437" s="101"/>
      <c r="L1437" s="102"/>
      <c r="M1437" s="72"/>
      <c r="N1437" s="72"/>
      <c r="O1437" s="103"/>
    </row>
    <row r="1438" spans="11:15">
      <c r="K1438" s="101"/>
      <c r="L1438" s="102"/>
      <c r="M1438" s="72"/>
      <c r="N1438" s="72"/>
      <c r="O1438" s="103"/>
    </row>
    <row r="1439" spans="11:15">
      <c r="K1439" s="101"/>
      <c r="L1439" s="102"/>
      <c r="M1439" s="72"/>
      <c r="N1439" s="72"/>
      <c r="O1439" s="103"/>
    </row>
    <row r="1440" spans="11:15">
      <c r="K1440" s="101"/>
      <c r="L1440" s="102"/>
      <c r="M1440" s="72"/>
      <c r="N1440" s="72"/>
      <c r="O1440" s="103"/>
    </row>
    <row r="1441" spans="11:15">
      <c r="K1441" s="101"/>
      <c r="L1441" s="102"/>
      <c r="M1441" s="72"/>
      <c r="N1441" s="72"/>
      <c r="O1441" s="103"/>
    </row>
    <row r="1442" spans="11:15">
      <c r="K1442" s="101"/>
      <c r="L1442" s="102"/>
      <c r="M1442" s="72"/>
      <c r="N1442" s="72"/>
      <c r="O1442" s="103"/>
    </row>
    <row r="1443" spans="11:15">
      <c r="K1443" s="101"/>
      <c r="L1443" s="102"/>
      <c r="M1443" s="72"/>
      <c r="N1443" s="72"/>
      <c r="O1443" s="103"/>
    </row>
    <row r="1444" spans="11:15">
      <c r="K1444" s="101"/>
      <c r="L1444" s="102"/>
      <c r="M1444" s="72"/>
      <c r="N1444" s="72"/>
      <c r="O1444" s="103"/>
    </row>
    <row r="1445" spans="11:15">
      <c r="K1445" s="101"/>
      <c r="L1445" s="102"/>
      <c r="M1445" s="72"/>
      <c r="N1445" s="72"/>
      <c r="O1445" s="103"/>
    </row>
    <row r="1446" spans="11:15">
      <c r="K1446" s="101"/>
      <c r="L1446" s="102"/>
      <c r="M1446" s="72"/>
      <c r="N1446" s="72"/>
      <c r="O1446" s="103"/>
    </row>
    <row r="1447" spans="11:15">
      <c r="K1447" s="101"/>
      <c r="L1447" s="102"/>
      <c r="M1447" s="72"/>
      <c r="N1447" s="72"/>
      <c r="O1447" s="103"/>
    </row>
    <row r="1448" spans="11:15">
      <c r="K1448" s="101"/>
      <c r="L1448" s="102"/>
      <c r="M1448" s="72"/>
      <c r="N1448" s="72"/>
      <c r="O1448" s="103"/>
    </row>
    <row r="1449" spans="11:15">
      <c r="K1449" s="101"/>
      <c r="L1449" s="102"/>
      <c r="M1449" s="72"/>
      <c r="N1449" s="72"/>
      <c r="O1449" s="103"/>
    </row>
    <row r="1450" spans="11:15">
      <c r="K1450" s="101"/>
      <c r="L1450" s="102"/>
      <c r="M1450" s="72"/>
      <c r="N1450" s="72"/>
      <c r="O1450" s="103"/>
    </row>
    <row r="1451" spans="11:15">
      <c r="K1451" s="101"/>
      <c r="L1451" s="102"/>
      <c r="M1451" s="72"/>
      <c r="N1451" s="72"/>
      <c r="O1451" s="103"/>
    </row>
    <row r="1452" spans="11:15">
      <c r="K1452" s="101"/>
      <c r="L1452" s="102"/>
      <c r="M1452" s="72"/>
      <c r="N1452" s="72"/>
      <c r="O1452" s="103"/>
    </row>
    <row r="1453" spans="11:15">
      <c r="K1453" s="101"/>
      <c r="L1453" s="102"/>
      <c r="M1453" s="72"/>
      <c r="N1453" s="72"/>
      <c r="O1453" s="103"/>
    </row>
    <row r="1454" spans="11:15">
      <c r="K1454" s="101"/>
      <c r="L1454" s="102"/>
      <c r="M1454" s="72"/>
      <c r="N1454" s="72"/>
      <c r="O1454" s="103"/>
    </row>
    <row r="1455" spans="11:15">
      <c r="K1455" s="101"/>
      <c r="L1455" s="102"/>
      <c r="M1455" s="72"/>
      <c r="N1455" s="72"/>
      <c r="O1455" s="103"/>
    </row>
    <row r="1456" spans="11:15">
      <c r="K1456" s="101"/>
      <c r="L1456" s="102"/>
      <c r="M1456" s="72"/>
      <c r="N1456" s="72"/>
      <c r="O1456" s="103"/>
    </row>
    <row r="1457" spans="11:15">
      <c r="K1457" s="101"/>
      <c r="L1457" s="102"/>
      <c r="M1457" s="72"/>
      <c r="N1457" s="72"/>
      <c r="O1457" s="103"/>
    </row>
    <row r="1458" spans="11:15">
      <c r="K1458" s="101"/>
      <c r="L1458" s="102"/>
      <c r="M1458" s="72"/>
      <c r="N1458" s="72"/>
      <c r="O1458" s="103"/>
    </row>
    <row r="1459" spans="11:15">
      <c r="K1459" s="101"/>
      <c r="L1459" s="102"/>
      <c r="M1459" s="72"/>
      <c r="N1459" s="72"/>
      <c r="O1459" s="103"/>
    </row>
    <row r="1460" spans="11:15">
      <c r="K1460" s="101"/>
      <c r="L1460" s="102"/>
      <c r="M1460" s="72"/>
      <c r="N1460" s="72"/>
      <c r="O1460" s="103"/>
    </row>
    <row r="1461" spans="11:15">
      <c r="K1461" s="101"/>
      <c r="L1461" s="102"/>
      <c r="M1461" s="72"/>
      <c r="N1461" s="72"/>
      <c r="O1461" s="103"/>
    </row>
    <row r="1462" spans="11:15">
      <c r="K1462" s="101"/>
      <c r="L1462" s="102"/>
      <c r="M1462" s="72"/>
      <c r="N1462" s="72"/>
      <c r="O1462" s="103"/>
    </row>
    <row r="1463" spans="11:15">
      <c r="K1463" s="101"/>
      <c r="L1463" s="102"/>
      <c r="M1463" s="72"/>
      <c r="N1463" s="72"/>
      <c r="O1463" s="103"/>
    </row>
    <row r="1464" spans="11:15">
      <c r="K1464" s="101"/>
      <c r="L1464" s="102"/>
      <c r="M1464" s="72"/>
      <c r="N1464" s="72"/>
      <c r="O1464" s="103"/>
    </row>
    <row r="1465" spans="11:15">
      <c r="K1465" s="101"/>
      <c r="L1465" s="102"/>
      <c r="M1465" s="72"/>
      <c r="N1465" s="72"/>
      <c r="O1465" s="103"/>
    </row>
    <row r="1466" spans="11:15">
      <c r="K1466" s="101"/>
      <c r="L1466" s="102"/>
      <c r="M1466" s="72"/>
      <c r="N1466" s="72"/>
      <c r="O1466" s="103"/>
    </row>
    <row r="1467" spans="11:15">
      <c r="K1467" s="101"/>
      <c r="L1467" s="102"/>
      <c r="M1467" s="72"/>
      <c r="N1467" s="72"/>
      <c r="O1467" s="103"/>
    </row>
    <row r="1468" spans="11:15">
      <c r="K1468" s="101"/>
      <c r="L1468" s="102"/>
      <c r="M1468" s="72"/>
      <c r="N1468" s="72"/>
      <c r="O1468" s="103"/>
    </row>
    <row r="1469" spans="11:15">
      <c r="K1469" s="101"/>
      <c r="L1469" s="102"/>
      <c r="M1469" s="72"/>
      <c r="N1469" s="72"/>
      <c r="O1469" s="103"/>
    </row>
    <row r="1470" spans="11:15">
      <c r="K1470" s="101"/>
      <c r="L1470" s="102"/>
      <c r="M1470" s="72"/>
      <c r="N1470" s="72"/>
      <c r="O1470" s="103"/>
    </row>
    <row r="1471" spans="11:15">
      <c r="K1471" s="101"/>
      <c r="L1471" s="102"/>
      <c r="M1471" s="72"/>
      <c r="N1471" s="72"/>
      <c r="O1471" s="103"/>
    </row>
    <row r="1472" spans="11:15">
      <c r="K1472" s="101"/>
      <c r="L1472" s="102"/>
      <c r="M1472" s="72"/>
      <c r="N1472" s="72"/>
      <c r="O1472" s="103"/>
    </row>
    <row r="1473" spans="11:15">
      <c r="K1473" s="101"/>
      <c r="L1473" s="102"/>
      <c r="M1473" s="72"/>
      <c r="N1473" s="72"/>
      <c r="O1473" s="103"/>
    </row>
    <row r="1474" spans="11:15">
      <c r="K1474" s="101"/>
      <c r="L1474" s="102"/>
      <c r="M1474" s="72"/>
      <c r="N1474" s="72"/>
      <c r="O1474" s="103"/>
    </row>
    <row r="1475" spans="11:15">
      <c r="K1475" s="101"/>
      <c r="L1475" s="102"/>
      <c r="M1475" s="72"/>
      <c r="N1475" s="72"/>
      <c r="O1475" s="103"/>
    </row>
    <row r="1476" spans="11:15">
      <c r="K1476" s="101"/>
      <c r="L1476" s="102"/>
      <c r="M1476" s="72"/>
      <c r="N1476" s="72"/>
      <c r="O1476" s="103"/>
    </row>
    <row r="1477" spans="11:15">
      <c r="K1477" s="101"/>
      <c r="L1477" s="102"/>
      <c r="M1477" s="72"/>
      <c r="N1477" s="72"/>
      <c r="O1477" s="103"/>
    </row>
    <row r="1478" spans="11:15">
      <c r="K1478" s="101"/>
      <c r="L1478" s="102"/>
      <c r="M1478" s="72"/>
      <c r="N1478" s="72"/>
      <c r="O1478" s="103"/>
    </row>
    <row r="1479" spans="11:15">
      <c r="K1479" s="101"/>
      <c r="L1479" s="102"/>
      <c r="M1479" s="72"/>
      <c r="N1479" s="72"/>
      <c r="O1479" s="103"/>
    </row>
    <row r="1480" spans="11:15">
      <c r="K1480" s="101"/>
      <c r="L1480" s="102"/>
      <c r="M1480" s="72"/>
      <c r="N1480" s="72"/>
      <c r="O1480" s="103"/>
    </row>
    <row r="1481" spans="11:15">
      <c r="K1481" s="101"/>
      <c r="L1481" s="102"/>
      <c r="M1481" s="72"/>
      <c r="N1481" s="72"/>
      <c r="O1481" s="103"/>
    </row>
    <row r="1482" spans="11:15">
      <c r="K1482" s="101"/>
      <c r="L1482" s="102"/>
      <c r="M1482" s="72"/>
      <c r="N1482" s="72"/>
      <c r="O1482" s="103"/>
    </row>
    <row r="1483" spans="11:15">
      <c r="K1483" s="101"/>
      <c r="L1483" s="102"/>
      <c r="M1483" s="72"/>
      <c r="N1483" s="72"/>
      <c r="O1483" s="103"/>
    </row>
    <row r="1484" spans="11:15">
      <c r="K1484" s="101"/>
      <c r="L1484" s="102"/>
      <c r="M1484" s="72"/>
      <c r="N1484" s="72"/>
      <c r="O1484" s="103"/>
    </row>
    <row r="1485" spans="11:15">
      <c r="K1485" s="101"/>
      <c r="L1485" s="102"/>
      <c r="M1485" s="72"/>
      <c r="N1485" s="72"/>
      <c r="O1485" s="103"/>
    </row>
    <row r="1486" spans="11:15">
      <c r="K1486" s="101"/>
      <c r="L1486" s="102"/>
      <c r="M1486" s="72"/>
      <c r="N1486" s="72"/>
      <c r="O1486" s="103"/>
    </row>
    <row r="1487" spans="11:15">
      <c r="K1487" s="101"/>
      <c r="L1487" s="102"/>
      <c r="M1487" s="72"/>
      <c r="N1487" s="72"/>
      <c r="O1487" s="103"/>
    </row>
    <row r="1488" spans="11:15">
      <c r="K1488" s="101"/>
      <c r="L1488" s="102"/>
      <c r="M1488" s="72"/>
      <c r="N1488" s="72"/>
      <c r="O1488" s="103"/>
    </row>
    <row r="1489" spans="11:15">
      <c r="K1489" s="101"/>
      <c r="L1489" s="102"/>
      <c r="M1489" s="72"/>
      <c r="N1489" s="72"/>
      <c r="O1489" s="103"/>
    </row>
    <row r="1490" spans="11:15">
      <c r="K1490" s="101"/>
      <c r="L1490" s="102"/>
      <c r="M1490" s="72"/>
      <c r="N1490" s="72"/>
      <c r="O1490" s="103"/>
    </row>
    <row r="1491" spans="11:15">
      <c r="K1491" s="101"/>
      <c r="L1491" s="102"/>
      <c r="M1491" s="72"/>
      <c r="N1491" s="72"/>
      <c r="O1491" s="103"/>
    </row>
    <row r="1492" spans="11:15">
      <c r="K1492" s="101"/>
      <c r="L1492" s="102"/>
      <c r="M1492" s="72"/>
      <c r="N1492" s="72"/>
      <c r="O1492" s="103"/>
    </row>
    <row r="1493" spans="11:15">
      <c r="K1493" s="101"/>
      <c r="L1493" s="102"/>
      <c r="M1493" s="72"/>
      <c r="N1493" s="72"/>
      <c r="O1493" s="103"/>
    </row>
    <row r="1494" spans="11:15">
      <c r="K1494" s="101"/>
      <c r="L1494" s="102"/>
      <c r="M1494" s="72"/>
      <c r="N1494" s="72"/>
      <c r="O1494" s="103"/>
    </row>
    <row r="1495" spans="11:15">
      <c r="K1495" s="101"/>
      <c r="L1495" s="102"/>
      <c r="M1495" s="72"/>
      <c r="N1495" s="72"/>
      <c r="O1495" s="103"/>
    </row>
    <row r="1496" spans="11:15">
      <c r="K1496" s="101"/>
      <c r="L1496" s="102"/>
      <c r="M1496" s="72"/>
      <c r="N1496" s="72"/>
      <c r="O1496" s="103"/>
    </row>
    <row r="1497" spans="11:15">
      <c r="K1497" s="101"/>
      <c r="L1497" s="102"/>
      <c r="M1497" s="72"/>
      <c r="N1497" s="72"/>
      <c r="O1497" s="103"/>
    </row>
    <row r="1498" spans="11:15">
      <c r="K1498" s="101"/>
      <c r="L1498" s="102"/>
      <c r="M1498" s="72"/>
      <c r="N1498" s="72"/>
      <c r="O1498" s="103"/>
    </row>
    <row r="1499" spans="11:15">
      <c r="K1499" s="101"/>
      <c r="L1499" s="102"/>
      <c r="M1499" s="72"/>
      <c r="N1499" s="72"/>
      <c r="O1499" s="103"/>
    </row>
    <row r="1500" spans="11:15">
      <c r="K1500" s="101"/>
      <c r="L1500" s="102"/>
      <c r="M1500" s="72"/>
      <c r="N1500" s="72"/>
      <c r="O1500" s="103"/>
    </row>
    <row r="1501" spans="11:15">
      <c r="K1501" s="101"/>
      <c r="L1501" s="102"/>
      <c r="M1501" s="72"/>
      <c r="N1501" s="72"/>
      <c r="O1501" s="103"/>
    </row>
    <row r="1502" spans="11:15">
      <c r="K1502" s="101"/>
      <c r="L1502" s="102"/>
      <c r="M1502" s="72"/>
      <c r="N1502" s="72"/>
      <c r="O1502" s="103"/>
    </row>
    <row r="1503" spans="11:15">
      <c r="K1503" s="101"/>
      <c r="L1503" s="102"/>
      <c r="M1503" s="72"/>
      <c r="N1503" s="72"/>
      <c r="O1503" s="103"/>
    </row>
    <row r="1504" spans="11:15">
      <c r="K1504" s="101"/>
      <c r="L1504" s="102"/>
      <c r="M1504" s="72"/>
      <c r="N1504" s="72"/>
      <c r="O1504" s="103"/>
    </row>
    <row r="1505" spans="11:15">
      <c r="K1505" s="101"/>
      <c r="L1505" s="102"/>
      <c r="M1505" s="72"/>
      <c r="N1505" s="72"/>
      <c r="O1505" s="103"/>
    </row>
    <row r="1506" spans="11:15">
      <c r="K1506" s="101"/>
      <c r="L1506" s="102"/>
      <c r="M1506" s="72"/>
      <c r="N1506" s="72"/>
      <c r="O1506" s="103"/>
    </row>
    <row r="1507" spans="11:15">
      <c r="K1507" s="101"/>
      <c r="L1507" s="102"/>
      <c r="M1507" s="72"/>
      <c r="N1507" s="72"/>
      <c r="O1507" s="103"/>
    </row>
    <row r="1508" spans="11:15">
      <c r="K1508" s="101"/>
      <c r="L1508" s="102"/>
      <c r="M1508" s="72"/>
      <c r="N1508" s="72"/>
      <c r="O1508" s="103"/>
    </row>
    <row r="1509" spans="11:15">
      <c r="K1509" s="101"/>
      <c r="L1509" s="102"/>
      <c r="M1509" s="72"/>
      <c r="N1509" s="72"/>
      <c r="O1509" s="103"/>
    </row>
    <row r="1510" spans="11:15">
      <c r="K1510" s="101"/>
      <c r="L1510" s="102"/>
      <c r="M1510" s="72"/>
      <c r="N1510" s="72"/>
      <c r="O1510" s="103"/>
    </row>
    <row r="1511" spans="11:15">
      <c r="K1511" s="101"/>
      <c r="L1511" s="102"/>
      <c r="M1511" s="72"/>
      <c r="N1511" s="72"/>
      <c r="O1511" s="103"/>
    </row>
    <row r="1512" spans="11:15">
      <c r="K1512" s="101"/>
      <c r="L1512" s="102"/>
      <c r="M1512" s="72"/>
      <c r="N1512" s="72"/>
      <c r="O1512" s="103"/>
    </row>
    <row r="1513" spans="11:15">
      <c r="K1513" s="101"/>
      <c r="L1513" s="102"/>
      <c r="M1513" s="72"/>
      <c r="N1513" s="72"/>
      <c r="O1513" s="103"/>
    </row>
    <row r="1514" spans="11:15">
      <c r="K1514" s="101"/>
      <c r="L1514" s="102"/>
      <c r="M1514" s="72"/>
      <c r="N1514" s="72"/>
      <c r="O1514" s="103"/>
    </row>
    <row r="1515" spans="11:15">
      <c r="K1515" s="101"/>
      <c r="L1515" s="102"/>
      <c r="M1515" s="72"/>
      <c r="N1515" s="72"/>
      <c r="O1515" s="103"/>
    </row>
    <row r="1516" spans="11:15">
      <c r="K1516" s="101"/>
      <c r="L1516" s="102"/>
      <c r="M1516" s="72"/>
      <c r="N1516" s="72"/>
      <c r="O1516" s="103"/>
    </row>
    <row r="1517" spans="11:15">
      <c r="K1517" s="101"/>
      <c r="L1517" s="102"/>
      <c r="M1517" s="72"/>
      <c r="N1517" s="72"/>
      <c r="O1517" s="103"/>
    </row>
    <row r="1518" spans="11:15">
      <c r="K1518" s="101"/>
      <c r="L1518" s="102"/>
      <c r="M1518" s="72"/>
      <c r="N1518" s="72"/>
      <c r="O1518" s="103"/>
    </row>
    <row r="1519" spans="11:15">
      <c r="K1519" s="101"/>
      <c r="L1519" s="102"/>
      <c r="M1519" s="72"/>
      <c r="N1519" s="72"/>
      <c r="O1519" s="103"/>
    </row>
    <row r="1520" spans="11:15">
      <c r="K1520" s="101"/>
      <c r="L1520" s="102"/>
      <c r="M1520" s="72"/>
      <c r="N1520" s="72"/>
      <c r="O1520" s="103"/>
    </row>
    <row r="1521" spans="11:15">
      <c r="K1521" s="101"/>
      <c r="L1521" s="102"/>
      <c r="M1521" s="72"/>
      <c r="N1521" s="72"/>
      <c r="O1521" s="103"/>
    </row>
    <row r="1522" spans="11:15">
      <c r="K1522" s="101"/>
      <c r="L1522" s="102"/>
      <c r="M1522" s="72"/>
      <c r="N1522" s="72"/>
      <c r="O1522" s="103"/>
    </row>
    <row r="1523" spans="11:15">
      <c r="K1523" s="101"/>
      <c r="L1523" s="102"/>
      <c r="M1523" s="72"/>
      <c r="N1523" s="72"/>
      <c r="O1523" s="103"/>
    </row>
    <row r="1524" spans="11:15">
      <c r="K1524" s="101"/>
      <c r="L1524" s="102"/>
      <c r="M1524" s="72"/>
      <c r="N1524" s="72"/>
      <c r="O1524" s="103"/>
    </row>
    <row r="1525" spans="11:15">
      <c r="K1525" s="101"/>
      <c r="L1525" s="102"/>
      <c r="M1525" s="72"/>
      <c r="N1525" s="72"/>
      <c r="O1525" s="103"/>
    </row>
    <row r="1526" spans="11:15">
      <c r="K1526" s="101"/>
      <c r="L1526" s="102"/>
      <c r="M1526" s="72"/>
      <c r="N1526" s="72"/>
      <c r="O1526" s="103"/>
    </row>
    <row r="1527" spans="11:15">
      <c r="K1527" s="101"/>
      <c r="L1527" s="102"/>
      <c r="M1527" s="72"/>
      <c r="N1527" s="72"/>
      <c r="O1527" s="103"/>
    </row>
    <row r="1528" spans="11:15">
      <c r="K1528" s="101"/>
      <c r="L1528" s="102"/>
      <c r="M1528" s="72"/>
      <c r="N1528" s="72"/>
      <c r="O1528" s="103"/>
    </row>
    <row r="1529" spans="11:15">
      <c r="K1529" s="101"/>
      <c r="L1529" s="102"/>
      <c r="M1529" s="72"/>
      <c r="N1529" s="72"/>
      <c r="O1529" s="103"/>
    </row>
    <row r="1530" spans="11:15">
      <c r="K1530" s="101"/>
      <c r="L1530" s="102"/>
      <c r="M1530" s="72"/>
      <c r="N1530" s="72"/>
      <c r="O1530" s="103"/>
    </row>
    <row r="1531" spans="11:15">
      <c r="K1531" s="101"/>
      <c r="L1531" s="102"/>
      <c r="M1531" s="72"/>
      <c r="N1531" s="72"/>
      <c r="O1531" s="103"/>
    </row>
    <row r="1532" spans="11:15">
      <c r="K1532" s="101"/>
      <c r="L1532" s="102"/>
      <c r="M1532" s="72"/>
      <c r="N1532" s="72"/>
      <c r="O1532" s="103"/>
    </row>
    <row r="1533" spans="11:15">
      <c r="K1533" s="101"/>
      <c r="L1533" s="102"/>
      <c r="M1533" s="72"/>
      <c r="N1533" s="72"/>
      <c r="O1533" s="103"/>
    </row>
    <row r="1534" spans="11:15">
      <c r="K1534" s="101"/>
      <c r="L1534" s="102"/>
      <c r="M1534" s="72"/>
      <c r="N1534" s="72"/>
      <c r="O1534" s="103"/>
    </row>
    <row r="1535" spans="11:15">
      <c r="K1535" s="101"/>
      <c r="L1535" s="102"/>
      <c r="M1535" s="72"/>
      <c r="N1535" s="72"/>
      <c r="O1535" s="103"/>
    </row>
    <row r="1536" spans="11:15">
      <c r="K1536" s="101"/>
      <c r="L1536" s="102"/>
      <c r="M1536" s="72"/>
      <c r="N1536" s="72"/>
      <c r="O1536" s="103"/>
    </row>
    <row r="1537" spans="11:15">
      <c r="K1537" s="101"/>
      <c r="L1537" s="102"/>
      <c r="M1537" s="72"/>
      <c r="N1537" s="72"/>
      <c r="O1537" s="103"/>
    </row>
    <row r="1538" spans="11:15">
      <c r="K1538" s="101"/>
      <c r="L1538" s="102"/>
      <c r="M1538" s="72"/>
      <c r="N1538" s="72"/>
      <c r="O1538" s="103"/>
    </row>
    <row r="1539" spans="11:15">
      <c r="K1539" s="101"/>
      <c r="L1539" s="102"/>
      <c r="M1539" s="72"/>
      <c r="N1539" s="72"/>
      <c r="O1539" s="103"/>
    </row>
    <row r="1540" spans="11:15">
      <c r="K1540" s="101"/>
      <c r="L1540" s="102"/>
      <c r="M1540" s="72"/>
      <c r="N1540" s="72"/>
      <c r="O1540" s="103"/>
    </row>
    <row r="1541" spans="11:15">
      <c r="K1541" s="101"/>
      <c r="L1541" s="102"/>
      <c r="M1541" s="72"/>
      <c r="N1541" s="72"/>
      <c r="O1541" s="103"/>
    </row>
    <row r="1542" spans="11:15">
      <c r="K1542" s="101"/>
      <c r="L1542" s="102"/>
      <c r="M1542" s="72"/>
      <c r="N1542" s="72"/>
      <c r="O1542" s="103"/>
    </row>
    <row r="1543" spans="11:15">
      <c r="K1543" s="101"/>
      <c r="L1543" s="102"/>
      <c r="M1543" s="72"/>
      <c r="N1543" s="72"/>
      <c r="O1543" s="103"/>
    </row>
    <row r="1544" spans="11:15">
      <c r="K1544" s="101"/>
      <c r="L1544" s="102"/>
      <c r="M1544" s="72"/>
      <c r="N1544" s="72"/>
      <c r="O1544" s="103"/>
    </row>
    <row r="1545" spans="11:15">
      <c r="K1545" s="101"/>
      <c r="L1545" s="102"/>
      <c r="M1545" s="72"/>
      <c r="N1545" s="72"/>
      <c r="O1545" s="103"/>
    </row>
    <row r="1546" spans="11:15">
      <c r="K1546" s="101"/>
      <c r="L1546" s="102"/>
      <c r="M1546" s="72"/>
      <c r="N1546" s="72"/>
      <c r="O1546" s="103"/>
    </row>
    <row r="1547" spans="11:15">
      <c r="K1547" s="101"/>
      <c r="L1547" s="102"/>
      <c r="M1547" s="72"/>
      <c r="N1547" s="72"/>
      <c r="O1547" s="103"/>
    </row>
    <row r="1548" spans="11:15">
      <c r="K1548" s="101"/>
      <c r="L1548" s="102"/>
      <c r="M1548" s="72"/>
      <c r="N1548" s="72"/>
      <c r="O1548" s="103"/>
    </row>
    <row r="1549" spans="11:15">
      <c r="K1549" s="101"/>
      <c r="L1549" s="102"/>
      <c r="M1549" s="72"/>
      <c r="N1549" s="72"/>
      <c r="O1549" s="103"/>
    </row>
    <row r="1550" spans="11:15">
      <c r="K1550" s="101"/>
      <c r="L1550" s="102"/>
      <c r="M1550" s="72"/>
      <c r="N1550" s="72"/>
      <c r="O1550" s="103"/>
    </row>
    <row r="1551" spans="11:15">
      <c r="K1551" s="101"/>
      <c r="L1551" s="102"/>
      <c r="M1551" s="72"/>
      <c r="N1551" s="72"/>
      <c r="O1551" s="103"/>
    </row>
    <row r="1552" spans="11:15">
      <c r="K1552" s="101"/>
      <c r="L1552" s="102"/>
      <c r="M1552" s="72"/>
      <c r="N1552" s="72"/>
      <c r="O1552" s="103"/>
    </row>
    <row r="1553" spans="11:15">
      <c r="K1553" s="101"/>
      <c r="L1553" s="102"/>
      <c r="M1553" s="72"/>
      <c r="N1553" s="72"/>
      <c r="O1553" s="103"/>
    </row>
    <row r="1554" spans="11:15">
      <c r="K1554" s="101"/>
      <c r="L1554" s="102"/>
      <c r="M1554" s="72"/>
      <c r="N1554" s="72"/>
      <c r="O1554" s="103"/>
    </row>
    <row r="1555" spans="11:15">
      <c r="K1555" s="101"/>
      <c r="L1555" s="102"/>
      <c r="M1555" s="72"/>
      <c r="N1555" s="72"/>
      <c r="O1555" s="103"/>
    </row>
    <row r="1556" spans="11:15">
      <c r="K1556" s="101"/>
      <c r="L1556" s="102"/>
      <c r="M1556" s="72"/>
      <c r="N1556" s="72"/>
      <c r="O1556" s="103"/>
    </row>
    <row r="1557" spans="11:15">
      <c r="K1557" s="101"/>
      <c r="L1557" s="102"/>
      <c r="M1557" s="72"/>
      <c r="N1557" s="72"/>
      <c r="O1557" s="103"/>
    </row>
    <row r="1558" spans="11:15">
      <c r="K1558" s="101"/>
      <c r="L1558" s="102"/>
      <c r="M1558" s="72"/>
      <c r="N1558" s="72"/>
      <c r="O1558" s="103"/>
    </row>
    <row r="1559" spans="11:15">
      <c r="K1559" s="101"/>
      <c r="L1559" s="102"/>
      <c r="M1559" s="72"/>
      <c r="N1559" s="72"/>
      <c r="O1559" s="103"/>
    </row>
    <row r="1560" spans="11:15">
      <c r="K1560" s="101"/>
      <c r="L1560" s="102"/>
      <c r="M1560" s="72"/>
      <c r="N1560" s="72"/>
      <c r="O1560" s="103"/>
    </row>
    <row r="1561" spans="11:15">
      <c r="K1561" s="101"/>
      <c r="L1561" s="102"/>
      <c r="M1561" s="72"/>
      <c r="N1561" s="72"/>
      <c r="O1561" s="103"/>
    </row>
    <row r="1562" spans="11:15">
      <c r="K1562" s="101"/>
      <c r="L1562" s="102"/>
      <c r="M1562" s="72"/>
      <c r="N1562" s="72"/>
      <c r="O1562" s="103"/>
    </row>
    <row r="1563" spans="11:15">
      <c r="K1563" s="101"/>
      <c r="L1563" s="102"/>
      <c r="M1563" s="72"/>
      <c r="N1563" s="72"/>
      <c r="O1563" s="103"/>
    </row>
    <row r="1564" spans="11:15">
      <c r="K1564" s="101"/>
      <c r="L1564" s="102"/>
      <c r="M1564" s="72"/>
      <c r="N1564" s="72"/>
      <c r="O1564" s="103"/>
    </row>
    <row r="1565" spans="11:15">
      <c r="K1565" s="101"/>
      <c r="L1565" s="102"/>
      <c r="M1565" s="72"/>
      <c r="N1565" s="72"/>
      <c r="O1565" s="103"/>
    </row>
    <row r="1566" spans="11:15">
      <c r="K1566" s="101"/>
      <c r="L1566" s="102"/>
      <c r="M1566" s="72"/>
      <c r="N1566" s="72"/>
      <c r="O1566" s="103"/>
    </row>
    <row r="1567" spans="11:15">
      <c r="K1567" s="101"/>
      <c r="L1567" s="102"/>
      <c r="M1567" s="72"/>
      <c r="N1567" s="72"/>
      <c r="O1567" s="103"/>
    </row>
    <row r="1568" spans="11:15">
      <c r="K1568" s="101"/>
      <c r="L1568" s="102"/>
      <c r="M1568" s="72"/>
      <c r="N1568" s="72"/>
      <c r="O1568" s="103"/>
    </row>
    <row r="1569" spans="11:15">
      <c r="K1569" s="101"/>
      <c r="L1569" s="102"/>
      <c r="M1569" s="72"/>
      <c r="N1569" s="72"/>
      <c r="O1569" s="103"/>
    </row>
    <row r="1570" spans="11:15">
      <c r="K1570" s="101"/>
      <c r="L1570" s="102"/>
      <c r="M1570" s="72"/>
      <c r="N1570" s="72"/>
      <c r="O1570" s="103"/>
    </row>
    <row r="1571" spans="11:15">
      <c r="K1571" s="101"/>
      <c r="L1571" s="102"/>
      <c r="M1571" s="72"/>
      <c r="N1571" s="72"/>
      <c r="O1571" s="103"/>
    </row>
    <row r="1572" spans="11:15">
      <c r="K1572" s="101"/>
      <c r="L1572" s="102"/>
      <c r="M1572" s="72"/>
      <c r="N1572" s="72"/>
      <c r="O1572" s="103"/>
    </row>
    <row r="1573" spans="11:15">
      <c r="K1573" s="101"/>
      <c r="L1573" s="102"/>
      <c r="M1573" s="72"/>
      <c r="N1573" s="72"/>
      <c r="O1573" s="103"/>
    </row>
    <row r="1574" spans="11:15">
      <c r="K1574" s="101"/>
      <c r="L1574" s="102"/>
      <c r="M1574" s="72"/>
      <c r="N1574" s="72"/>
      <c r="O1574" s="103"/>
    </row>
    <row r="1575" spans="11:15">
      <c r="K1575" s="101"/>
      <c r="L1575" s="102"/>
      <c r="M1575" s="72"/>
      <c r="N1575" s="72"/>
      <c r="O1575" s="103"/>
    </row>
    <row r="1576" spans="11:15">
      <c r="K1576" s="101"/>
      <c r="L1576" s="102"/>
      <c r="M1576" s="72"/>
      <c r="N1576" s="72"/>
      <c r="O1576" s="103"/>
    </row>
    <row r="1577" spans="11:15">
      <c r="K1577" s="101"/>
      <c r="L1577" s="102"/>
      <c r="M1577" s="72"/>
      <c r="N1577" s="72"/>
      <c r="O1577" s="103"/>
    </row>
    <row r="1578" spans="11:15">
      <c r="K1578" s="101"/>
      <c r="L1578" s="102"/>
      <c r="M1578" s="72"/>
      <c r="N1578" s="72"/>
      <c r="O1578" s="103"/>
    </row>
    <row r="1579" spans="11:15">
      <c r="K1579" s="101"/>
      <c r="L1579" s="102"/>
      <c r="M1579" s="72"/>
      <c r="N1579" s="72"/>
      <c r="O1579" s="103"/>
    </row>
    <row r="1580" spans="11:15">
      <c r="K1580" s="101"/>
      <c r="L1580" s="102"/>
      <c r="M1580" s="72"/>
      <c r="N1580" s="72"/>
      <c r="O1580" s="103"/>
    </row>
    <row r="1581" spans="11:15">
      <c r="K1581" s="101"/>
      <c r="L1581" s="102"/>
      <c r="M1581" s="72"/>
      <c r="N1581" s="72"/>
      <c r="O1581" s="103"/>
    </row>
    <row r="1582" spans="11:15">
      <c r="K1582" s="101"/>
      <c r="L1582" s="102"/>
      <c r="M1582" s="72"/>
      <c r="N1582" s="72"/>
      <c r="O1582" s="103"/>
    </row>
    <row r="1583" spans="11:15">
      <c r="K1583" s="101"/>
      <c r="L1583" s="102"/>
      <c r="M1583" s="72"/>
      <c r="N1583" s="72"/>
      <c r="O1583" s="103"/>
    </row>
    <row r="1584" spans="11:15">
      <c r="K1584" s="101"/>
      <c r="L1584" s="102"/>
      <c r="M1584" s="72"/>
      <c r="N1584" s="72"/>
      <c r="O1584" s="103"/>
    </row>
    <row r="1585" spans="11:15">
      <c r="K1585" s="101"/>
      <c r="L1585" s="102"/>
      <c r="M1585" s="72"/>
      <c r="N1585" s="72"/>
      <c r="O1585" s="103"/>
    </row>
    <row r="1586" spans="11:15">
      <c r="K1586" s="101"/>
      <c r="L1586" s="102"/>
      <c r="M1586" s="72"/>
      <c r="N1586" s="72"/>
      <c r="O1586" s="103"/>
    </row>
    <row r="1587" spans="11:15">
      <c r="K1587" s="101"/>
      <c r="L1587" s="102"/>
      <c r="M1587" s="72"/>
      <c r="N1587" s="72"/>
      <c r="O1587" s="103"/>
    </row>
    <row r="1588" spans="11:15">
      <c r="K1588" s="101"/>
      <c r="L1588" s="102"/>
      <c r="M1588" s="72"/>
      <c r="N1588" s="72"/>
      <c r="O1588" s="103"/>
    </row>
    <row r="1589" spans="11:15">
      <c r="K1589" s="101"/>
      <c r="L1589" s="102"/>
      <c r="M1589" s="72"/>
      <c r="N1589" s="72"/>
      <c r="O1589" s="103"/>
    </row>
    <row r="1590" spans="11:15">
      <c r="K1590" s="101"/>
      <c r="L1590" s="102"/>
      <c r="M1590" s="72"/>
      <c r="N1590" s="72"/>
      <c r="O1590" s="103"/>
    </row>
    <row r="1591" spans="11:15">
      <c r="K1591" s="101"/>
      <c r="L1591" s="102"/>
      <c r="M1591" s="72"/>
      <c r="N1591" s="72"/>
      <c r="O1591" s="103"/>
    </row>
    <row r="1592" spans="11:15">
      <c r="K1592" s="101"/>
      <c r="L1592" s="102"/>
      <c r="M1592" s="72"/>
      <c r="N1592" s="72"/>
      <c r="O1592" s="103"/>
    </row>
    <row r="1593" spans="11:15">
      <c r="K1593" s="101"/>
      <c r="L1593" s="102"/>
      <c r="M1593" s="72"/>
      <c r="N1593" s="72"/>
      <c r="O1593" s="103"/>
    </row>
    <row r="1594" spans="11:15">
      <c r="K1594" s="101"/>
      <c r="L1594" s="102"/>
      <c r="M1594" s="72"/>
      <c r="N1594" s="72"/>
      <c r="O1594" s="103"/>
    </row>
    <row r="1595" spans="11:15">
      <c r="K1595" s="101"/>
      <c r="L1595" s="102"/>
      <c r="M1595" s="72"/>
      <c r="N1595" s="72"/>
      <c r="O1595" s="103"/>
    </row>
    <row r="1596" spans="11:15">
      <c r="K1596" s="101"/>
      <c r="L1596" s="102"/>
      <c r="M1596" s="72"/>
      <c r="N1596" s="72"/>
      <c r="O1596" s="103"/>
    </row>
    <row r="1597" spans="11:15">
      <c r="K1597" s="101"/>
      <c r="L1597" s="102"/>
      <c r="M1597" s="72"/>
      <c r="N1597" s="72"/>
      <c r="O1597" s="103"/>
    </row>
    <row r="1598" spans="11:15">
      <c r="K1598" s="101"/>
      <c r="L1598" s="102"/>
      <c r="M1598" s="72"/>
      <c r="N1598" s="72"/>
      <c r="O1598" s="103"/>
    </row>
    <row r="1599" spans="11:15">
      <c r="K1599" s="101"/>
      <c r="L1599" s="102"/>
      <c r="M1599" s="72"/>
      <c r="N1599" s="72"/>
      <c r="O1599" s="103"/>
    </row>
    <row r="1600" spans="11:15">
      <c r="K1600" s="101"/>
      <c r="L1600" s="102"/>
      <c r="M1600" s="72"/>
      <c r="N1600" s="72"/>
      <c r="O1600" s="103"/>
    </row>
    <row r="1601" spans="11:15">
      <c r="K1601" s="101"/>
      <c r="L1601" s="102"/>
      <c r="M1601" s="72"/>
      <c r="N1601" s="72"/>
      <c r="O1601" s="103"/>
    </row>
    <row r="1602" spans="11:15">
      <c r="K1602" s="101"/>
      <c r="L1602" s="102"/>
      <c r="M1602" s="72"/>
      <c r="N1602" s="72"/>
      <c r="O1602" s="103"/>
    </row>
    <row r="1603" spans="11:15">
      <c r="K1603" s="101"/>
      <c r="L1603" s="102"/>
      <c r="M1603" s="72"/>
      <c r="N1603" s="72"/>
      <c r="O1603" s="103"/>
    </row>
    <row r="1604" spans="11:15">
      <c r="K1604" s="101"/>
      <c r="L1604" s="102"/>
      <c r="M1604" s="72"/>
      <c r="N1604" s="72"/>
      <c r="O1604" s="103"/>
    </row>
    <row r="1605" spans="11:15">
      <c r="K1605" s="101"/>
      <c r="L1605" s="102"/>
      <c r="M1605" s="72"/>
      <c r="N1605" s="72"/>
      <c r="O1605" s="103"/>
    </row>
    <row r="1606" spans="11:15">
      <c r="K1606" s="101"/>
      <c r="L1606" s="102"/>
      <c r="M1606" s="72"/>
      <c r="N1606" s="72"/>
      <c r="O1606" s="103"/>
    </row>
    <row r="1607" spans="11:15">
      <c r="K1607" s="101"/>
      <c r="L1607" s="102"/>
      <c r="M1607" s="72"/>
      <c r="N1607" s="72"/>
      <c r="O1607" s="103"/>
    </row>
    <row r="1608" spans="11:15">
      <c r="K1608" s="101"/>
      <c r="L1608" s="102"/>
      <c r="M1608" s="72"/>
      <c r="N1608" s="72"/>
      <c r="O1608" s="103"/>
    </row>
    <row r="1609" spans="11:15">
      <c r="K1609" s="101"/>
      <c r="L1609" s="102"/>
      <c r="M1609" s="72"/>
      <c r="N1609" s="72"/>
      <c r="O1609" s="103"/>
    </row>
    <row r="1610" spans="11:15">
      <c r="K1610" s="101"/>
      <c r="L1610" s="102"/>
      <c r="M1610" s="72"/>
      <c r="N1610" s="72"/>
      <c r="O1610" s="103"/>
    </row>
    <row r="1611" spans="11:15">
      <c r="K1611" s="101"/>
      <c r="L1611" s="102"/>
      <c r="M1611" s="72"/>
      <c r="N1611" s="72"/>
      <c r="O1611" s="103"/>
    </row>
    <row r="1612" spans="11:15">
      <c r="K1612" s="101"/>
      <c r="L1612" s="102"/>
      <c r="M1612" s="72"/>
      <c r="N1612" s="72"/>
      <c r="O1612" s="103"/>
    </row>
    <row r="1613" spans="11:15">
      <c r="K1613" s="101"/>
      <c r="L1613" s="102"/>
      <c r="M1613" s="72"/>
      <c r="N1613" s="72"/>
      <c r="O1613" s="103"/>
    </row>
    <row r="1614" spans="11:15">
      <c r="K1614" s="101"/>
      <c r="L1614" s="102"/>
      <c r="M1614" s="72"/>
      <c r="N1614" s="72"/>
      <c r="O1614" s="103"/>
    </row>
    <row r="1615" spans="11:15">
      <c r="K1615" s="101"/>
      <c r="L1615" s="102"/>
      <c r="M1615" s="72"/>
      <c r="N1615" s="72"/>
      <c r="O1615" s="103"/>
    </row>
    <row r="1616" spans="11:15">
      <c r="K1616" s="101"/>
      <c r="L1616" s="102"/>
      <c r="M1616" s="72"/>
      <c r="N1616" s="72"/>
      <c r="O1616" s="103"/>
    </row>
    <row r="1617" spans="11:15">
      <c r="K1617" s="101"/>
      <c r="L1617" s="102"/>
      <c r="M1617" s="72"/>
      <c r="N1617" s="72"/>
      <c r="O1617" s="103"/>
    </row>
    <row r="1618" spans="11:15">
      <c r="K1618" s="101"/>
      <c r="L1618" s="102"/>
      <c r="M1618" s="72"/>
      <c r="N1618" s="72"/>
      <c r="O1618" s="103"/>
    </row>
    <row r="1619" spans="11:15">
      <c r="K1619" s="101"/>
      <c r="L1619" s="102"/>
      <c r="M1619" s="72"/>
      <c r="N1619" s="72"/>
      <c r="O1619" s="103"/>
    </row>
    <row r="1620" spans="11:15">
      <c r="K1620" s="101"/>
      <c r="L1620" s="102"/>
      <c r="M1620" s="72"/>
      <c r="N1620" s="72"/>
      <c r="O1620" s="103"/>
    </row>
    <row r="1621" spans="11:15">
      <c r="K1621" s="101"/>
      <c r="L1621" s="102"/>
      <c r="M1621" s="72"/>
      <c r="N1621" s="72"/>
      <c r="O1621" s="103"/>
    </row>
    <row r="1622" spans="11:15">
      <c r="K1622" s="101"/>
      <c r="L1622" s="102"/>
      <c r="M1622" s="72"/>
      <c r="N1622" s="72"/>
      <c r="O1622" s="103"/>
    </row>
    <row r="1623" spans="11:15">
      <c r="K1623" s="101"/>
      <c r="L1623" s="102"/>
      <c r="M1623" s="72"/>
      <c r="N1623" s="72"/>
      <c r="O1623" s="103"/>
    </row>
    <row r="1624" spans="11:15">
      <c r="K1624" s="101"/>
      <c r="L1624" s="102"/>
      <c r="M1624" s="72"/>
      <c r="N1624" s="72"/>
      <c r="O1624" s="103"/>
    </row>
    <row r="1625" spans="11:15">
      <c r="K1625" s="101"/>
      <c r="L1625" s="102"/>
      <c r="M1625" s="72"/>
      <c r="N1625" s="72"/>
      <c r="O1625" s="103"/>
    </row>
    <row r="1626" spans="11:15">
      <c r="K1626" s="101"/>
      <c r="L1626" s="102"/>
      <c r="M1626" s="72"/>
      <c r="N1626" s="72"/>
      <c r="O1626" s="103"/>
    </row>
    <row r="1627" spans="11:15">
      <c r="K1627" s="101"/>
      <c r="L1627" s="102"/>
      <c r="M1627" s="72"/>
      <c r="N1627" s="72"/>
      <c r="O1627" s="103"/>
    </row>
    <row r="1628" spans="11:15">
      <c r="K1628" s="101"/>
      <c r="L1628" s="102"/>
      <c r="M1628" s="72"/>
      <c r="N1628" s="72"/>
      <c r="O1628" s="103"/>
    </row>
    <row r="1629" spans="11:15">
      <c r="K1629" s="101"/>
      <c r="L1629" s="102"/>
      <c r="M1629" s="72"/>
      <c r="N1629" s="72"/>
      <c r="O1629" s="103"/>
    </row>
    <row r="1630" spans="11:15">
      <c r="K1630" s="101"/>
      <c r="L1630" s="102"/>
      <c r="M1630" s="72"/>
      <c r="N1630" s="72"/>
      <c r="O1630" s="103"/>
    </row>
    <row r="1631" spans="11:15">
      <c r="K1631" s="101"/>
      <c r="L1631" s="102"/>
      <c r="M1631" s="72"/>
      <c r="N1631" s="72"/>
      <c r="O1631" s="103"/>
    </row>
    <row r="1632" spans="11:15">
      <c r="K1632" s="101"/>
      <c r="L1632" s="102"/>
      <c r="M1632" s="72"/>
      <c r="N1632" s="72"/>
      <c r="O1632" s="103"/>
    </row>
    <row r="1633" spans="11:15">
      <c r="K1633" s="101"/>
      <c r="L1633" s="102"/>
      <c r="M1633" s="72"/>
      <c r="N1633" s="72"/>
      <c r="O1633" s="103"/>
    </row>
    <row r="1634" spans="11:15">
      <c r="K1634" s="101"/>
      <c r="L1634" s="102"/>
      <c r="M1634" s="72"/>
      <c r="N1634" s="72"/>
      <c r="O1634" s="103"/>
    </row>
    <row r="1635" spans="11:15">
      <c r="K1635" s="101"/>
      <c r="L1635" s="102"/>
      <c r="M1635" s="72"/>
      <c r="N1635" s="72"/>
      <c r="O1635" s="103"/>
    </row>
    <row r="1636" spans="11:15">
      <c r="K1636" s="101"/>
      <c r="L1636" s="102"/>
      <c r="M1636" s="72"/>
      <c r="N1636" s="72"/>
      <c r="O1636" s="103"/>
    </row>
    <row r="1637" spans="11:15">
      <c r="K1637" s="101"/>
      <c r="L1637" s="102"/>
      <c r="M1637" s="72"/>
      <c r="N1637" s="72"/>
      <c r="O1637" s="103"/>
    </row>
    <row r="1638" spans="11:15">
      <c r="K1638" s="101"/>
      <c r="L1638" s="102"/>
      <c r="M1638" s="72"/>
      <c r="N1638" s="72"/>
      <c r="O1638" s="103"/>
    </row>
    <row r="1639" spans="11:15">
      <c r="K1639" s="101"/>
      <c r="L1639" s="102"/>
      <c r="M1639" s="72"/>
      <c r="N1639" s="72"/>
      <c r="O1639" s="103"/>
    </row>
    <row r="1640" spans="11:15">
      <c r="K1640" s="101"/>
      <c r="L1640" s="102"/>
      <c r="M1640" s="72"/>
      <c r="N1640" s="72"/>
      <c r="O1640" s="103"/>
    </row>
    <row r="1641" spans="11:15">
      <c r="K1641" s="101"/>
      <c r="L1641" s="102"/>
      <c r="M1641" s="72"/>
      <c r="N1641" s="72"/>
      <c r="O1641" s="103"/>
    </row>
    <row r="1642" spans="11:15">
      <c r="K1642" s="101"/>
      <c r="L1642" s="102"/>
      <c r="M1642" s="72"/>
      <c r="N1642" s="72"/>
      <c r="O1642" s="103"/>
    </row>
    <row r="1643" spans="11:15">
      <c r="K1643" s="101"/>
      <c r="L1643" s="102"/>
      <c r="M1643" s="72"/>
      <c r="N1643" s="72"/>
      <c r="O1643" s="103"/>
    </row>
    <row r="1644" spans="11:15">
      <c r="K1644" s="101"/>
      <c r="L1644" s="102"/>
      <c r="M1644" s="72"/>
      <c r="N1644" s="72"/>
      <c r="O1644" s="103"/>
    </row>
    <row r="1645" spans="11:15">
      <c r="K1645" s="101"/>
      <c r="L1645" s="102"/>
      <c r="M1645" s="72"/>
      <c r="N1645" s="72"/>
      <c r="O1645" s="103"/>
    </row>
    <row r="1646" spans="11:15">
      <c r="K1646" s="101"/>
      <c r="L1646" s="102"/>
      <c r="M1646" s="72"/>
      <c r="N1646" s="72"/>
      <c r="O1646" s="103"/>
    </row>
    <row r="1647" spans="11:15">
      <c r="K1647" s="101"/>
      <c r="L1647" s="102"/>
      <c r="M1647" s="72"/>
      <c r="N1647" s="72"/>
      <c r="O1647" s="103"/>
    </row>
    <row r="1648" spans="11:15">
      <c r="K1648" s="101"/>
      <c r="L1648" s="102"/>
      <c r="M1648" s="72"/>
      <c r="N1648" s="72"/>
      <c r="O1648" s="103"/>
    </row>
    <row r="1649" spans="11:15">
      <c r="K1649" s="101"/>
      <c r="L1649" s="102"/>
      <c r="M1649" s="72"/>
      <c r="N1649" s="72"/>
      <c r="O1649" s="103"/>
    </row>
    <row r="1650" spans="11:15">
      <c r="K1650" s="101"/>
      <c r="L1650" s="102"/>
      <c r="M1650" s="72"/>
      <c r="N1650" s="72"/>
      <c r="O1650" s="103"/>
    </row>
    <row r="1651" spans="11:15">
      <c r="K1651" s="101"/>
      <c r="L1651" s="102"/>
      <c r="M1651" s="72"/>
      <c r="N1651" s="72"/>
      <c r="O1651" s="103"/>
    </row>
    <row r="1652" spans="11:15">
      <c r="K1652" s="101"/>
      <c r="L1652" s="102"/>
      <c r="M1652" s="72"/>
      <c r="N1652" s="72"/>
      <c r="O1652" s="103"/>
    </row>
    <row r="1653" spans="11:15">
      <c r="K1653" s="101"/>
      <c r="L1653" s="102"/>
      <c r="M1653" s="72"/>
      <c r="N1653" s="72"/>
      <c r="O1653" s="103"/>
    </row>
    <row r="1654" spans="11:15">
      <c r="K1654" s="101"/>
      <c r="L1654" s="102"/>
      <c r="M1654" s="72"/>
      <c r="N1654" s="72"/>
      <c r="O1654" s="103"/>
    </row>
    <row r="1655" spans="11:15">
      <c r="K1655" s="101"/>
      <c r="L1655" s="102"/>
      <c r="M1655" s="72"/>
      <c r="N1655" s="72"/>
      <c r="O1655" s="103"/>
    </row>
    <row r="1656" spans="11:15">
      <c r="K1656" s="101"/>
      <c r="L1656" s="102"/>
      <c r="M1656" s="72"/>
      <c r="N1656" s="72"/>
      <c r="O1656" s="103"/>
    </row>
    <row r="1657" spans="11:15">
      <c r="K1657" s="101"/>
      <c r="L1657" s="102"/>
      <c r="M1657" s="72"/>
      <c r="N1657" s="72"/>
      <c r="O1657" s="103"/>
    </row>
    <row r="1658" spans="11:15">
      <c r="K1658" s="101"/>
      <c r="L1658" s="102"/>
      <c r="M1658" s="72"/>
      <c r="N1658" s="72"/>
      <c r="O1658" s="103"/>
    </row>
    <row r="1659" spans="11:15">
      <c r="K1659" s="101"/>
      <c r="L1659" s="102"/>
      <c r="M1659" s="72"/>
      <c r="N1659" s="72"/>
      <c r="O1659" s="103"/>
    </row>
    <row r="1660" spans="11:15">
      <c r="K1660" s="101"/>
      <c r="L1660" s="102"/>
      <c r="M1660" s="72"/>
      <c r="N1660" s="72"/>
      <c r="O1660" s="103"/>
    </row>
    <row r="1661" spans="11:15">
      <c r="K1661" s="101"/>
      <c r="L1661" s="102"/>
      <c r="M1661" s="72"/>
      <c r="N1661" s="72"/>
      <c r="O1661" s="103"/>
    </row>
    <row r="1662" spans="11:15">
      <c r="K1662" s="101"/>
      <c r="L1662" s="102"/>
      <c r="M1662" s="72"/>
      <c r="N1662" s="72"/>
      <c r="O1662" s="103"/>
    </row>
    <row r="1663" spans="11:15">
      <c r="K1663" s="101"/>
      <c r="L1663" s="102"/>
      <c r="M1663" s="72"/>
      <c r="N1663" s="72"/>
      <c r="O1663" s="103"/>
    </row>
    <row r="1664" spans="11:15">
      <c r="K1664" s="101"/>
      <c r="L1664" s="102"/>
      <c r="M1664" s="72"/>
      <c r="N1664" s="72"/>
      <c r="O1664" s="103"/>
    </row>
    <row r="1665" spans="11:15">
      <c r="K1665" s="101"/>
      <c r="L1665" s="102"/>
      <c r="M1665" s="72"/>
      <c r="N1665" s="72"/>
      <c r="O1665" s="103"/>
    </row>
    <row r="1666" spans="11:15">
      <c r="K1666" s="101"/>
      <c r="L1666" s="102"/>
      <c r="M1666" s="72"/>
      <c r="N1666" s="72"/>
      <c r="O1666" s="103"/>
    </row>
    <row r="1667" spans="11:15">
      <c r="K1667" s="101"/>
      <c r="L1667" s="102"/>
      <c r="M1667" s="72"/>
      <c r="N1667" s="72"/>
      <c r="O1667" s="103"/>
    </row>
    <row r="1668" spans="11:15">
      <c r="K1668" s="101"/>
      <c r="L1668" s="102"/>
      <c r="M1668" s="72"/>
      <c r="N1668" s="72"/>
      <c r="O1668" s="103"/>
    </row>
    <row r="1669" spans="11:15">
      <c r="K1669" s="101"/>
      <c r="L1669" s="102"/>
      <c r="M1669" s="72"/>
      <c r="N1669" s="72"/>
      <c r="O1669" s="103"/>
    </row>
    <row r="1670" spans="11:15">
      <c r="K1670" s="101"/>
      <c r="L1670" s="102"/>
      <c r="M1670" s="72"/>
      <c r="N1670" s="72"/>
      <c r="O1670" s="103"/>
    </row>
    <row r="1671" spans="11:15">
      <c r="K1671" s="101"/>
      <c r="L1671" s="102"/>
      <c r="M1671" s="72"/>
      <c r="N1671" s="72"/>
      <c r="O1671" s="103"/>
    </row>
    <row r="1672" spans="11:15">
      <c r="K1672" s="101"/>
      <c r="L1672" s="102"/>
      <c r="M1672" s="72"/>
      <c r="N1672" s="72"/>
      <c r="O1672" s="103"/>
    </row>
    <row r="1673" spans="11:15">
      <c r="K1673" s="101"/>
      <c r="L1673" s="102"/>
      <c r="M1673" s="72"/>
      <c r="N1673" s="72"/>
      <c r="O1673" s="103"/>
    </row>
    <row r="1674" spans="11:15">
      <c r="K1674" s="101"/>
      <c r="L1674" s="102"/>
      <c r="M1674" s="72"/>
      <c r="N1674" s="72"/>
      <c r="O1674" s="103"/>
    </row>
    <row r="1675" spans="11:15">
      <c r="K1675" s="101"/>
      <c r="L1675" s="102"/>
      <c r="M1675" s="72"/>
      <c r="N1675" s="72"/>
      <c r="O1675" s="103"/>
    </row>
    <row r="1676" spans="11:15">
      <c r="K1676" s="101"/>
      <c r="L1676" s="102"/>
      <c r="M1676" s="72"/>
      <c r="N1676" s="72"/>
      <c r="O1676" s="103"/>
    </row>
    <row r="1677" spans="11:15">
      <c r="K1677" s="101"/>
      <c r="L1677" s="102"/>
      <c r="M1677" s="72"/>
      <c r="N1677" s="72"/>
      <c r="O1677" s="103"/>
    </row>
    <row r="1678" spans="11:15">
      <c r="K1678" s="101"/>
      <c r="L1678" s="102"/>
      <c r="M1678" s="72"/>
      <c r="N1678" s="72"/>
      <c r="O1678" s="103"/>
    </row>
    <row r="1679" spans="11:15">
      <c r="K1679" s="101"/>
      <c r="L1679" s="102"/>
      <c r="M1679" s="72"/>
      <c r="N1679" s="72"/>
      <c r="O1679" s="103"/>
    </row>
    <row r="1680" spans="11:15">
      <c r="K1680" s="101"/>
      <c r="L1680" s="102"/>
      <c r="M1680" s="72"/>
      <c r="N1680" s="72"/>
      <c r="O1680" s="103"/>
    </row>
    <row r="1681" spans="11:15">
      <c r="K1681" s="101"/>
      <c r="L1681" s="102"/>
      <c r="M1681" s="72"/>
      <c r="N1681" s="72"/>
      <c r="O1681" s="103"/>
    </row>
    <row r="1682" spans="11:15">
      <c r="K1682" s="101"/>
      <c r="L1682" s="102"/>
      <c r="M1682" s="72"/>
      <c r="N1682" s="72"/>
      <c r="O1682" s="103"/>
    </row>
    <row r="1683" spans="11:15">
      <c r="K1683" s="101"/>
      <c r="L1683" s="102"/>
      <c r="M1683" s="72"/>
      <c r="N1683" s="72"/>
      <c r="O1683" s="103"/>
    </row>
    <row r="1684" spans="11:15">
      <c r="K1684" s="101"/>
      <c r="L1684" s="102"/>
      <c r="M1684" s="72"/>
      <c r="N1684" s="72"/>
      <c r="O1684" s="103"/>
    </row>
    <row r="1685" spans="11:15">
      <c r="K1685" s="101"/>
      <c r="L1685" s="102"/>
      <c r="M1685" s="72"/>
      <c r="N1685" s="72"/>
      <c r="O1685" s="103"/>
    </row>
    <row r="1686" spans="11:15">
      <c r="K1686" s="101"/>
      <c r="L1686" s="102"/>
      <c r="M1686" s="72"/>
      <c r="N1686" s="72"/>
      <c r="O1686" s="103"/>
    </row>
    <row r="1687" spans="11:15">
      <c r="K1687" s="101"/>
      <c r="L1687" s="102"/>
      <c r="M1687" s="72"/>
      <c r="N1687" s="72"/>
      <c r="O1687" s="103"/>
    </row>
    <row r="1688" spans="11:15">
      <c r="K1688" s="101"/>
      <c r="L1688" s="102"/>
      <c r="M1688" s="72"/>
      <c r="N1688" s="72"/>
      <c r="O1688" s="103"/>
    </row>
    <row r="1689" spans="11:15">
      <c r="K1689" s="101"/>
      <c r="L1689" s="102"/>
      <c r="M1689" s="72"/>
      <c r="N1689" s="72"/>
      <c r="O1689" s="103"/>
    </row>
    <row r="1690" spans="11:15">
      <c r="K1690" s="101"/>
      <c r="L1690" s="102"/>
      <c r="M1690" s="72"/>
      <c r="N1690" s="72"/>
      <c r="O1690" s="103"/>
    </row>
    <row r="1691" spans="11:15">
      <c r="K1691" s="101"/>
      <c r="L1691" s="102"/>
      <c r="M1691" s="72"/>
      <c r="N1691" s="72"/>
      <c r="O1691" s="103"/>
    </row>
    <row r="1692" spans="11:15">
      <c r="K1692" s="101"/>
      <c r="L1692" s="102"/>
      <c r="M1692" s="72"/>
      <c r="N1692" s="72"/>
      <c r="O1692" s="103"/>
    </row>
    <row r="1693" spans="11:15">
      <c r="K1693" s="101"/>
      <c r="L1693" s="102"/>
      <c r="M1693" s="72"/>
      <c r="N1693" s="72"/>
      <c r="O1693" s="103"/>
    </row>
    <row r="1694" spans="11:15">
      <c r="K1694" s="101"/>
      <c r="L1694" s="102"/>
      <c r="M1694" s="72"/>
      <c r="N1694" s="72"/>
      <c r="O1694" s="103"/>
    </row>
    <row r="1695" spans="11:15">
      <c r="K1695" s="101"/>
      <c r="L1695" s="102"/>
      <c r="M1695" s="72"/>
      <c r="N1695" s="72"/>
      <c r="O1695" s="103"/>
    </row>
    <row r="1696" spans="11:15">
      <c r="K1696" s="101"/>
      <c r="L1696" s="102"/>
      <c r="M1696" s="72"/>
      <c r="N1696" s="72"/>
      <c r="O1696" s="103"/>
    </row>
    <row r="1697" spans="11:15">
      <c r="K1697" s="101"/>
      <c r="L1697" s="102"/>
      <c r="M1697" s="72"/>
      <c r="N1697" s="72"/>
      <c r="O1697" s="103"/>
    </row>
    <row r="1698" spans="11:15">
      <c r="K1698" s="101"/>
      <c r="L1698" s="102"/>
      <c r="M1698" s="72"/>
      <c r="N1698" s="72"/>
      <c r="O1698" s="103"/>
    </row>
    <row r="1699" spans="11:15">
      <c r="K1699" s="101"/>
      <c r="L1699" s="102"/>
      <c r="M1699" s="72"/>
      <c r="N1699" s="72"/>
      <c r="O1699" s="103"/>
    </row>
    <row r="1700" spans="11:15">
      <c r="K1700" s="101"/>
      <c r="L1700" s="102"/>
      <c r="M1700" s="72"/>
      <c r="N1700" s="72"/>
      <c r="O1700" s="103"/>
    </row>
    <row r="1701" spans="11:15">
      <c r="K1701" s="101"/>
      <c r="L1701" s="102"/>
      <c r="M1701" s="72"/>
      <c r="N1701" s="72"/>
      <c r="O1701" s="103"/>
    </row>
    <row r="1702" spans="11:15">
      <c r="K1702" s="101"/>
      <c r="L1702" s="102"/>
      <c r="M1702" s="72"/>
      <c r="N1702" s="72"/>
      <c r="O1702" s="103"/>
    </row>
    <row r="1703" spans="11:15">
      <c r="K1703" s="101"/>
      <c r="L1703" s="102"/>
      <c r="M1703" s="72"/>
      <c r="N1703" s="72"/>
      <c r="O1703" s="103"/>
    </row>
    <row r="1704" spans="11:15">
      <c r="K1704" s="101"/>
      <c r="L1704" s="102"/>
      <c r="M1704" s="72"/>
      <c r="N1704" s="72"/>
      <c r="O1704" s="103"/>
    </row>
    <row r="1705" spans="11:15">
      <c r="K1705" s="101"/>
      <c r="L1705" s="102"/>
      <c r="M1705" s="72"/>
      <c r="N1705" s="72"/>
      <c r="O1705" s="103"/>
    </row>
    <row r="1706" spans="11:15">
      <c r="K1706" s="101"/>
      <c r="L1706" s="102"/>
      <c r="M1706" s="72"/>
      <c r="N1706" s="72"/>
      <c r="O1706" s="103"/>
    </row>
    <row r="1707" spans="11:15">
      <c r="K1707" s="101"/>
      <c r="L1707" s="102"/>
      <c r="M1707" s="72"/>
      <c r="N1707" s="72"/>
      <c r="O1707" s="103"/>
    </row>
    <row r="1708" spans="11:15">
      <c r="K1708" s="101"/>
      <c r="L1708" s="102"/>
      <c r="M1708" s="72"/>
      <c r="N1708" s="72"/>
      <c r="O1708" s="103"/>
    </row>
    <row r="1709" spans="11:15">
      <c r="K1709" s="101"/>
      <c r="L1709" s="102"/>
      <c r="M1709" s="72"/>
      <c r="N1709" s="72"/>
      <c r="O1709" s="103"/>
    </row>
    <row r="1710" spans="11:15">
      <c r="K1710" s="101"/>
      <c r="L1710" s="102"/>
      <c r="M1710" s="72"/>
      <c r="N1710" s="72"/>
      <c r="O1710" s="103"/>
    </row>
    <row r="1711" spans="11:15">
      <c r="K1711" s="101"/>
      <c r="L1711" s="102"/>
      <c r="M1711" s="72"/>
      <c r="N1711" s="72"/>
      <c r="O1711" s="103"/>
    </row>
    <row r="1712" spans="11:15">
      <c r="K1712" s="101"/>
      <c r="L1712" s="102"/>
      <c r="M1712" s="72"/>
      <c r="N1712" s="72"/>
      <c r="O1712" s="103"/>
    </row>
    <row r="1713" spans="11:15">
      <c r="K1713" s="101"/>
      <c r="L1713" s="102"/>
      <c r="M1713" s="72"/>
      <c r="N1713" s="72"/>
      <c r="O1713" s="103"/>
    </row>
    <row r="1714" spans="11:15">
      <c r="K1714" s="101"/>
      <c r="L1714" s="102"/>
      <c r="M1714" s="72"/>
      <c r="N1714" s="72"/>
      <c r="O1714" s="103"/>
    </row>
    <row r="1715" spans="11:15">
      <c r="K1715" s="101"/>
      <c r="L1715" s="102"/>
      <c r="M1715" s="72"/>
      <c r="N1715" s="72"/>
      <c r="O1715" s="103"/>
    </row>
    <row r="1716" spans="11:15">
      <c r="K1716" s="101"/>
      <c r="L1716" s="102"/>
      <c r="M1716" s="72"/>
      <c r="N1716" s="72"/>
      <c r="O1716" s="103"/>
    </row>
    <row r="1717" spans="11:15">
      <c r="K1717" s="101"/>
      <c r="L1717" s="102"/>
      <c r="M1717" s="72"/>
      <c r="N1717" s="72"/>
      <c r="O1717" s="103"/>
    </row>
    <row r="1718" spans="11:15">
      <c r="K1718" s="101"/>
      <c r="L1718" s="102"/>
      <c r="M1718" s="72"/>
      <c r="N1718" s="72"/>
      <c r="O1718" s="103"/>
    </row>
    <row r="1719" spans="11:15">
      <c r="K1719" s="101"/>
      <c r="L1719" s="102"/>
      <c r="M1719" s="72"/>
      <c r="N1719" s="72"/>
      <c r="O1719" s="103"/>
    </row>
    <row r="1720" spans="11:15">
      <c r="K1720" s="101"/>
      <c r="L1720" s="102"/>
      <c r="M1720" s="72"/>
      <c r="N1720" s="72"/>
      <c r="O1720" s="103"/>
    </row>
    <row r="1721" spans="11:15">
      <c r="K1721" s="101"/>
      <c r="L1721" s="102"/>
      <c r="M1721" s="72"/>
      <c r="N1721" s="72"/>
      <c r="O1721" s="103"/>
    </row>
    <row r="1722" spans="11:15">
      <c r="K1722" s="101"/>
      <c r="L1722" s="102"/>
      <c r="M1722" s="72"/>
      <c r="N1722" s="72"/>
      <c r="O1722" s="103"/>
    </row>
    <row r="1723" spans="11:15">
      <c r="K1723" s="101"/>
      <c r="L1723" s="102"/>
      <c r="M1723" s="72"/>
      <c r="N1723" s="72"/>
      <c r="O1723" s="103"/>
    </row>
    <row r="1724" spans="11:15">
      <c r="K1724" s="101"/>
      <c r="L1724" s="102"/>
      <c r="M1724" s="72"/>
      <c r="N1724" s="72"/>
      <c r="O1724" s="103"/>
    </row>
    <row r="1725" spans="11:15">
      <c r="K1725" s="101"/>
      <c r="L1725" s="102"/>
      <c r="M1725" s="72"/>
      <c r="N1725" s="72"/>
      <c r="O1725" s="103"/>
    </row>
    <row r="1726" spans="11:15">
      <c r="K1726" s="101"/>
      <c r="L1726" s="102"/>
      <c r="M1726" s="72"/>
      <c r="N1726" s="72"/>
      <c r="O1726" s="103"/>
    </row>
    <row r="1727" spans="11:15">
      <c r="K1727" s="101"/>
      <c r="L1727" s="102"/>
      <c r="M1727" s="72"/>
      <c r="N1727" s="72"/>
      <c r="O1727" s="103"/>
    </row>
    <row r="1728" spans="11:15">
      <c r="K1728" s="101"/>
      <c r="L1728" s="102"/>
      <c r="M1728" s="72"/>
      <c r="N1728" s="72"/>
      <c r="O1728" s="103"/>
    </row>
    <row r="1729" spans="11:15">
      <c r="K1729" s="101"/>
      <c r="L1729" s="102"/>
      <c r="M1729" s="72"/>
      <c r="N1729" s="72"/>
      <c r="O1729" s="103"/>
    </row>
    <row r="1730" spans="11:15">
      <c r="K1730" s="101"/>
      <c r="L1730" s="102"/>
      <c r="M1730" s="72"/>
      <c r="N1730" s="72"/>
      <c r="O1730" s="103"/>
    </row>
    <row r="1731" spans="11:15">
      <c r="K1731" s="101"/>
      <c r="L1731" s="102"/>
      <c r="M1731" s="72"/>
      <c r="N1731" s="72"/>
      <c r="O1731" s="103"/>
    </row>
    <row r="1732" spans="11:15">
      <c r="K1732" s="101"/>
      <c r="L1732" s="102"/>
      <c r="M1732" s="72"/>
      <c r="N1732" s="72"/>
      <c r="O1732" s="103"/>
    </row>
    <row r="1733" spans="11:15">
      <c r="K1733" s="101"/>
      <c r="L1733" s="102"/>
      <c r="M1733" s="72"/>
      <c r="N1733" s="72"/>
      <c r="O1733" s="103"/>
    </row>
    <row r="1734" spans="11:15">
      <c r="K1734" s="101"/>
      <c r="L1734" s="102"/>
      <c r="M1734" s="72"/>
      <c r="N1734" s="72"/>
      <c r="O1734" s="103"/>
    </row>
    <row r="1735" spans="11:15">
      <c r="K1735" s="101"/>
      <c r="L1735" s="102"/>
      <c r="M1735" s="72"/>
      <c r="N1735" s="72"/>
      <c r="O1735" s="103"/>
    </row>
    <row r="1736" spans="11:15">
      <c r="K1736" s="101"/>
      <c r="L1736" s="102"/>
      <c r="M1736" s="72"/>
      <c r="N1736" s="72"/>
      <c r="O1736" s="103"/>
    </row>
    <row r="1737" spans="11:15">
      <c r="K1737" s="101"/>
      <c r="L1737" s="102"/>
      <c r="M1737" s="72"/>
      <c r="N1737" s="72"/>
      <c r="O1737" s="103"/>
    </row>
    <row r="1738" spans="11:15">
      <c r="K1738" s="101"/>
      <c r="L1738" s="102"/>
      <c r="M1738" s="72"/>
      <c r="N1738" s="72"/>
      <c r="O1738" s="103"/>
    </row>
    <row r="1739" spans="11:15">
      <c r="K1739" s="101"/>
      <c r="L1739" s="102"/>
      <c r="M1739" s="72"/>
      <c r="N1739" s="72"/>
      <c r="O1739" s="103"/>
    </row>
    <row r="1740" spans="11:15">
      <c r="K1740" s="101"/>
      <c r="L1740" s="102"/>
      <c r="M1740" s="72"/>
      <c r="N1740" s="72"/>
      <c r="O1740" s="103"/>
    </row>
    <row r="1741" spans="11:15">
      <c r="K1741" s="101"/>
      <c r="L1741" s="102"/>
      <c r="M1741" s="72"/>
      <c r="N1741" s="72"/>
      <c r="O1741" s="103"/>
    </row>
    <row r="1742" spans="11:15">
      <c r="K1742" s="101"/>
      <c r="L1742" s="102"/>
      <c r="M1742" s="72"/>
      <c r="N1742" s="72"/>
      <c r="O1742" s="103"/>
    </row>
    <row r="1743" spans="11:15">
      <c r="K1743" s="101"/>
      <c r="L1743" s="102"/>
      <c r="M1743" s="72"/>
      <c r="N1743" s="72"/>
      <c r="O1743" s="103"/>
    </row>
    <row r="1744" spans="11:15">
      <c r="K1744" s="101"/>
      <c r="L1744" s="102"/>
      <c r="M1744" s="72"/>
      <c r="N1744" s="72"/>
      <c r="O1744" s="103"/>
    </row>
    <row r="1745" spans="11:15">
      <c r="K1745" s="101"/>
      <c r="L1745" s="102"/>
      <c r="M1745" s="72"/>
      <c r="N1745" s="72"/>
      <c r="O1745" s="103"/>
    </row>
    <row r="1746" spans="11:15">
      <c r="K1746" s="101"/>
      <c r="L1746" s="102"/>
      <c r="M1746" s="72"/>
      <c r="N1746" s="72"/>
      <c r="O1746" s="103"/>
    </row>
    <row r="1747" spans="11:15">
      <c r="K1747" s="101"/>
      <c r="L1747" s="102"/>
      <c r="M1747" s="72"/>
      <c r="N1747" s="72"/>
      <c r="O1747" s="103"/>
    </row>
    <row r="1748" spans="11:15">
      <c r="K1748" s="101"/>
      <c r="L1748" s="102"/>
      <c r="M1748" s="72"/>
      <c r="N1748" s="72"/>
      <c r="O1748" s="103"/>
    </row>
    <row r="1749" spans="11:15">
      <c r="K1749" s="101"/>
      <c r="L1749" s="102"/>
      <c r="M1749" s="72"/>
      <c r="N1749" s="72"/>
      <c r="O1749" s="103"/>
    </row>
    <row r="1750" spans="11:15">
      <c r="K1750" s="101"/>
      <c r="L1750" s="102"/>
      <c r="M1750" s="72"/>
      <c r="N1750" s="72"/>
      <c r="O1750" s="103"/>
    </row>
    <row r="1751" spans="11:15">
      <c r="K1751" s="101"/>
      <c r="L1751" s="102"/>
      <c r="M1751" s="72"/>
      <c r="N1751" s="72"/>
      <c r="O1751" s="103"/>
    </row>
    <row r="1752" spans="11:15">
      <c r="K1752" s="101"/>
      <c r="L1752" s="102"/>
      <c r="M1752" s="72"/>
      <c r="N1752" s="72"/>
      <c r="O1752" s="103"/>
    </row>
    <row r="1753" spans="11:15">
      <c r="K1753" s="101"/>
      <c r="L1753" s="102"/>
      <c r="M1753" s="72"/>
      <c r="N1753" s="72"/>
      <c r="O1753" s="103"/>
    </row>
    <row r="1754" spans="11:15">
      <c r="K1754" s="101"/>
      <c r="L1754" s="102"/>
      <c r="M1754" s="72"/>
      <c r="N1754" s="72"/>
      <c r="O1754" s="103"/>
    </row>
    <row r="1755" spans="11:15">
      <c r="K1755" s="101"/>
      <c r="L1755" s="102"/>
      <c r="M1755" s="72"/>
      <c r="N1755" s="72"/>
      <c r="O1755" s="103"/>
    </row>
    <row r="1756" spans="11:15">
      <c r="K1756" s="101"/>
      <c r="L1756" s="102"/>
      <c r="M1756" s="72"/>
      <c r="N1756" s="72"/>
      <c r="O1756" s="103"/>
    </row>
    <row r="1757" spans="11:15">
      <c r="K1757" s="101"/>
      <c r="L1757" s="102"/>
      <c r="M1757" s="72"/>
      <c r="N1757" s="72"/>
      <c r="O1757" s="103"/>
    </row>
    <row r="1758" spans="11:15">
      <c r="K1758" s="101"/>
      <c r="L1758" s="102"/>
      <c r="M1758" s="72"/>
      <c r="N1758" s="72"/>
      <c r="O1758" s="103"/>
    </row>
    <row r="1759" spans="11:15">
      <c r="K1759" s="101"/>
      <c r="L1759" s="102"/>
      <c r="M1759" s="72"/>
      <c r="N1759" s="72"/>
      <c r="O1759" s="103"/>
    </row>
    <row r="1760" spans="11:15">
      <c r="K1760" s="101"/>
      <c r="L1760" s="102"/>
      <c r="M1760" s="72"/>
      <c r="N1760" s="72"/>
      <c r="O1760" s="103"/>
    </row>
    <row r="1761" spans="11:15">
      <c r="K1761" s="101"/>
      <c r="L1761" s="102"/>
      <c r="M1761" s="72"/>
      <c r="N1761" s="72"/>
      <c r="O1761" s="103"/>
    </row>
    <row r="1762" spans="11:15">
      <c r="K1762" s="101"/>
      <c r="L1762" s="102"/>
      <c r="M1762" s="72"/>
      <c r="N1762" s="72"/>
      <c r="O1762" s="103"/>
    </row>
    <row r="1763" spans="11:15">
      <c r="K1763" s="101"/>
      <c r="L1763" s="102"/>
      <c r="M1763" s="72"/>
      <c r="N1763" s="72"/>
      <c r="O1763" s="103"/>
    </row>
    <row r="1764" spans="11:15">
      <c r="K1764" s="101"/>
      <c r="L1764" s="102"/>
      <c r="M1764" s="72"/>
      <c r="N1764" s="72"/>
      <c r="O1764" s="103"/>
    </row>
    <row r="1765" spans="11:15">
      <c r="K1765" s="101"/>
      <c r="L1765" s="102"/>
      <c r="M1765" s="72"/>
      <c r="N1765" s="72"/>
      <c r="O1765" s="103"/>
    </row>
    <row r="1766" spans="11:15">
      <c r="K1766" s="101"/>
      <c r="L1766" s="102"/>
      <c r="M1766" s="72"/>
      <c r="N1766" s="72"/>
      <c r="O1766" s="103"/>
    </row>
    <row r="1767" spans="11:15">
      <c r="K1767" s="101"/>
      <c r="L1767" s="102"/>
      <c r="M1767" s="72"/>
      <c r="N1767" s="72"/>
      <c r="O1767" s="103"/>
    </row>
    <row r="1768" spans="11:15">
      <c r="K1768" s="101"/>
      <c r="L1768" s="102"/>
      <c r="M1768" s="72"/>
      <c r="N1768" s="72"/>
      <c r="O1768" s="103"/>
    </row>
    <row r="1769" spans="11:15">
      <c r="K1769" s="101"/>
      <c r="L1769" s="102"/>
      <c r="M1769" s="72"/>
      <c r="N1769" s="72"/>
      <c r="O1769" s="103"/>
    </row>
    <row r="1770" spans="11:15">
      <c r="K1770" s="101"/>
      <c r="L1770" s="102"/>
      <c r="M1770" s="72"/>
      <c r="N1770" s="72"/>
      <c r="O1770" s="103"/>
    </row>
    <row r="1771" spans="11:15">
      <c r="K1771" s="101"/>
      <c r="L1771" s="102"/>
      <c r="M1771" s="72"/>
      <c r="N1771" s="72"/>
      <c r="O1771" s="103"/>
    </row>
    <row r="1772" spans="11:15">
      <c r="K1772" s="101"/>
      <c r="L1772" s="102"/>
      <c r="M1772" s="72"/>
      <c r="N1772" s="72"/>
      <c r="O1772" s="103"/>
    </row>
    <row r="1773" spans="11:15">
      <c r="K1773" s="101"/>
      <c r="L1773" s="102"/>
      <c r="M1773" s="72"/>
      <c r="N1773" s="72"/>
      <c r="O1773" s="103"/>
    </row>
    <row r="1774" spans="11:15">
      <c r="K1774" s="101"/>
      <c r="L1774" s="102"/>
      <c r="M1774" s="72"/>
      <c r="N1774" s="72"/>
      <c r="O1774" s="103"/>
    </row>
    <row r="1775" spans="11:15">
      <c r="K1775" s="101"/>
      <c r="L1775" s="102"/>
      <c r="M1775" s="72"/>
      <c r="N1775" s="72"/>
      <c r="O1775" s="103"/>
    </row>
    <row r="1776" spans="11:15">
      <c r="K1776" s="101"/>
      <c r="L1776" s="102"/>
      <c r="M1776" s="72"/>
      <c r="N1776" s="72"/>
      <c r="O1776" s="103"/>
    </row>
    <row r="1777" spans="11:15">
      <c r="K1777" s="101"/>
      <c r="L1777" s="102"/>
      <c r="M1777" s="72"/>
      <c r="N1777" s="72"/>
      <c r="O1777" s="103"/>
    </row>
    <row r="1778" spans="11:15">
      <c r="K1778" s="101"/>
      <c r="L1778" s="102"/>
      <c r="M1778" s="72"/>
      <c r="N1778" s="72"/>
      <c r="O1778" s="103"/>
    </row>
    <row r="1779" spans="11:15">
      <c r="K1779" s="101"/>
      <c r="L1779" s="102"/>
      <c r="M1779" s="72"/>
      <c r="N1779" s="72"/>
      <c r="O1779" s="103"/>
    </row>
    <row r="1780" spans="11:15">
      <c r="K1780" s="101"/>
      <c r="L1780" s="102"/>
      <c r="M1780" s="72"/>
      <c r="N1780" s="72"/>
      <c r="O1780" s="103"/>
    </row>
    <row r="1781" spans="11:15">
      <c r="K1781" s="101"/>
      <c r="L1781" s="102"/>
      <c r="M1781" s="72"/>
      <c r="N1781" s="72"/>
      <c r="O1781" s="103"/>
    </row>
    <row r="1782" spans="11:15">
      <c r="K1782" s="101"/>
      <c r="L1782" s="102"/>
      <c r="M1782" s="72"/>
      <c r="N1782" s="72"/>
      <c r="O1782" s="103"/>
    </row>
    <row r="1783" spans="11:15">
      <c r="K1783" s="101"/>
      <c r="L1783" s="102"/>
      <c r="M1783" s="72"/>
      <c r="N1783" s="72"/>
      <c r="O1783" s="103"/>
    </row>
    <row r="1784" spans="11:15">
      <c r="K1784" s="101"/>
      <c r="L1784" s="102"/>
      <c r="M1784" s="72"/>
      <c r="N1784" s="72"/>
      <c r="O1784" s="103"/>
    </row>
    <row r="1785" spans="11:15">
      <c r="K1785" s="101"/>
      <c r="L1785" s="102"/>
      <c r="M1785" s="72"/>
      <c r="N1785" s="72"/>
      <c r="O1785" s="103"/>
    </row>
    <row r="1786" spans="11:15">
      <c r="K1786" s="101"/>
      <c r="L1786" s="102"/>
      <c r="M1786" s="72"/>
      <c r="N1786" s="72"/>
      <c r="O1786" s="103"/>
    </row>
    <row r="1787" spans="11:15">
      <c r="K1787" s="101"/>
      <c r="L1787" s="102"/>
      <c r="M1787" s="72"/>
      <c r="N1787" s="72"/>
      <c r="O1787" s="103"/>
    </row>
    <row r="1788" spans="11:15">
      <c r="K1788" s="101"/>
      <c r="L1788" s="102"/>
      <c r="M1788" s="72"/>
      <c r="N1788" s="72"/>
      <c r="O1788" s="103"/>
    </row>
    <row r="1789" spans="11:15">
      <c r="K1789" s="101"/>
      <c r="L1789" s="102"/>
      <c r="M1789" s="72"/>
      <c r="N1789" s="72"/>
      <c r="O1789" s="103"/>
    </row>
    <row r="1790" spans="11:15">
      <c r="K1790" s="101"/>
      <c r="L1790" s="102"/>
      <c r="M1790" s="72"/>
      <c r="N1790" s="72"/>
      <c r="O1790" s="103"/>
    </row>
    <row r="1791" spans="11:15">
      <c r="K1791" s="101"/>
      <c r="L1791" s="102"/>
      <c r="M1791" s="72"/>
      <c r="N1791" s="72"/>
      <c r="O1791" s="103"/>
    </row>
    <row r="1792" spans="11:15">
      <c r="K1792" s="101"/>
      <c r="L1792" s="102"/>
      <c r="M1792" s="72"/>
      <c r="N1792" s="72"/>
      <c r="O1792" s="103"/>
    </row>
    <row r="1793" spans="11:15">
      <c r="K1793" s="101"/>
      <c r="L1793" s="102"/>
      <c r="M1793" s="72"/>
      <c r="N1793" s="72"/>
      <c r="O1793" s="103"/>
    </row>
    <row r="1794" spans="11:15">
      <c r="K1794" s="101"/>
      <c r="L1794" s="102"/>
      <c r="M1794" s="72"/>
      <c r="N1794" s="72"/>
      <c r="O1794" s="103"/>
    </row>
    <row r="1795" spans="11:15">
      <c r="K1795" s="101"/>
      <c r="L1795" s="102"/>
      <c r="M1795" s="72"/>
      <c r="N1795" s="72"/>
      <c r="O1795" s="103"/>
    </row>
    <row r="1796" spans="11:15">
      <c r="K1796" s="101"/>
      <c r="L1796" s="102"/>
      <c r="M1796" s="72"/>
      <c r="N1796" s="72"/>
      <c r="O1796" s="103"/>
    </row>
    <row r="1797" spans="11:15">
      <c r="K1797" s="101"/>
      <c r="L1797" s="102"/>
      <c r="M1797" s="72"/>
      <c r="N1797" s="72"/>
      <c r="O1797" s="103"/>
    </row>
    <row r="1798" spans="11:15">
      <c r="K1798" s="101"/>
      <c r="L1798" s="102"/>
      <c r="M1798" s="72"/>
      <c r="N1798" s="72"/>
      <c r="O1798" s="103"/>
    </row>
    <row r="1799" spans="11:15">
      <c r="K1799" s="101"/>
      <c r="L1799" s="102"/>
      <c r="M1799" s="72"/>
      <c r="N1799" s="72"/>
      <c r="O1799" s="103"/>
    </row>
    <row r="1800" spans="11:15">
      <c r="K1800" s="101"/>
      <c r="L1800" s="102"/>
      <c r="M1800" s="72"/>
      <c r="N1800" s="72"/>
      <c r="O1800" s="103"/>
    </row>
    <row r="1801" spans="11:15">
      <c r="K1801" s="101"/>
      <c r="L1801" s="102"/>
      <c r="M1801" s="72"/>
      <c r="N1801" s="72"/>
      <c r="O1801" s="103"/>
    </row>
    <row r="1802" spans="11:15">
      <c r="K1802" s="101"/>
      <c r="L1802" s="102"/>
      <c r="M1802" s="72"/>
      <c r="N1802" s="72"/>
      <c r="O1802" s="103"/>
    </row>
    <row r="1803" spans="11:15">
      <c r="K1803" s="101"/>
      <c r="L1803" s="102"/>
      <c r="M1803" s="72"/>
      <c r="N1803" s="72"/>
      <c r="O1803" s="103"/>
    </row>
    <row r="1804" spans="11:15">
      <c r="K1804" s="101"/>
      <c r="L1804" s="102"/>
      <c r="M1804" s="72"/>
      <c r="N1804" s="72"/>
      <c r="O1804" s="103"/>
    </row>
    <row r="1805" spans="11:15">
      <c r="K1805" s="101"/>
      <c r="L1805" s="102"/>
      <c r="M1805" s="72"/>
      <c r="N1805" s="72"/>
      <c r="O1805" s="103"/>
    </row>
    <row r="1806" spans="11:15">
      <c r="K1806" s="101"/>
      <c r="L1806" s="102"/>
      <c r="M1806" s="72"/>
      <c r="N1806" s="72"/>
      <c r="O1806" s="103"/>
    </row>
    <row r="1807" spans="11:15">
      <c r="K1807" s="101"/>
      <c r="L1807" s="102"/>
      <c r="M1807" s="72"/>
      <c r="N1807" s="72"/>
      <c r="O1807" s="103"/>
    </row>
    <row r="1808" spans="11:15">
      <c r="K1808" s="101"/>
      <c r="L1808" s="102"/>
      <c r="M1808" s="72"/>
      <c r="N1808" s="72"/>
      <c r="O1808" s="103"/>
    </row>
    <row r="1809" spans="11:15">
      <c r="K1809" s="101"/>
      <c r="L1809" s="102"/>
      <c r="M1809" s="72"/>
      <c r="N1809" s="72"/>
      <c r="O1809" s="103"/>
    </row>
    <row r="1810" spans="11:15">
      <c r="K1810" s="101"/>
      <c r="L1810" s="102"/>
      <c r="M1810" s="72"/>
      <c r="N1810" s="72"/>
      <c r="O1810" s="103"/>
    </row>
    <row r="1811" spans="11:15">
      <c r="K1811" s="101"/>
      <c r="L1811" s="102"/>
      <c r="M1811" s="72"/>
      <c r="N1811" s="72"/>
      <c r="O1811" s="103"/>
    </row>
    <row r="1812" spans="11:15">
      <c r="K1812" s="101"/>
      <c r="L1812" s="102"/>
      <c r="M1812" s="72"/>
      <c r="N1812" s="72"/>
      <c r="O1812" s="103"/>
    </row>
    <row r="1813" spans="11:15">
      <c r="K1813" s="101"/>
      <c r="L1813" s="102"/>
      <c r="M1813" s="72"/>
      <c r="N1813" s="72"/>
      <c r="O1813" s="103"/>
    </row>
    <row r="1814" spans="11:15">
      <c r="K1814" s="101"/>
      <c r="L1814" s="102"/>
      <c r="M1814" s="72"/>
      <c r="N1814" s="72"/>
      <c r="O1814" s="103"/>
    </row>
    <row r="1815" spans="11:15">
      <c r="K1815" s="101"/>
      <c r="L1815" s="102"/>
      <c r="M1815" s="72"/>
      <c r="N1815" s="72"/>
      <c r="O1815" s="103"/>
    </row>
    <row r="1816" spans="11:15">
      <c r="K1816" s="101"/>
      <c r="L1816" s="102"/>
      <c r="M1816" s="72"/>
      <c r="N1816" s="72"/>
      <c r="O1816" s="103"/>
    </row>
    <row r="1817" spans="11:15">
      <c r="K1817" s="101"/>
      <c r="L1817" s="102"/>
      <c r="M1817" s="72"/>
      <c r="N1817" s="72"/>
      <c r="O1817" s="103"/>
    </row>
    <row r="1818" spans="11:15">
      <c r="K1818" s="101"/>
      <c r="L1818" s="102"/>
      <c r="M1818" s="72"/>
      <c r="N1818" s="72"/>
      <c r="O1818" s="103"/>
    </row>
    <row r="1819" spans="11:15">
      <c r="K1819" s="101"/>
      <c r="L1819" s="102"/>
      <c r="M1819" s="72"/>
      <c r="N1819" s="72"/>
      <c r="O1819" s="103"/>
    </row>
    <row r="1820" spans="11:15">
      <c r="K1820" s="101"/>
      <c r="L1820" s="102"/>
      <c r="M1820" s="72"/>
      <c r="N1820" s="72"/>
      <c r="O1820" s="103"/>
    </row>
    <row r="1821" spans="11:15">
      <c r="K1821" s="101"/>
      <c r="L1821" s="102"/>
      <c r="M1821" s="72"/>
      <c r="N1821" s="72"/>
      <c r="O1821" s="103"/>
    </row>
    <row r="1822" spans="11:15">
      <c r="K1822" s="101"/>
      <c r="L1822" s="102"/>
      <c r="M1822" s="72"/>
      <c r="N1822" s="72"/>
      <c r="O1822" s="103"/>
    </row>
    <row r="1823" spans="11:15">
      <c r="K1823" s="101"/>
      <c r="L1823" s="102"/>
      <c r="M1823" s="72"/>
      <c r="N1823" s="72"/>
      <c r="O1823" s="103"/>
    </row>
    <row r="1824" spans="11:15">
      <c r="K1824" s="101"/>
      <c r="L1824" s="102"/>
      <c r="M1824" s="72"/>
      <c r="N1824" s="72"/>
      <c r="O1824" s="103"/>
    </row>
    <row r="1825" spans="11:15">
      <c r="K1825" s="101"/>
      <c r="L1825" s="102"/>
      <c r="M1825" s="72"/>
      <c r="N1825" s="72"/>
      <c r="O1825" s="103"/>
    </row>
    <row r="1826" spans="11:15">
      <c r="K1826" s="101"/>
      <c r="L1826" s="102"/>
      <c r="M1826" s="72"/>
      <c r="N1826" s="72"/>
      <c r="O1826" s="103"/>
    </row>
    <row r="1827" spans="11:15">
      <c r="K1827" s="101"/>
      <c r="L1827" s="102"/>
      <c r="M1827" s="72"/>
      <c r="N1827" s="72"/>
      <c r="O1827" s="103"/>
    </row>
    <row r="1828" spans="11:15">
      <c r="K1828" s="101"/>
      <c r="L1828" s="102"/>
      <c r="M1828" s="72"/>
      <c r="N1828" s="72"/>
      <c r="O1828" s="103"/>
    </row>
    <row r="1829" spans="11:15">
      <c r="K1829" s="101"/>
      <c r="L1829" s="102"/>
      <c r="M1829" s="72"/>
      <c r="N1829" s="72"/>
      <c r="O1829" s="103"/>
    </row>
    <row r="1830" spans="11:15">
      <c r="K1830" s="101"/>
      <c r="L1830" s="102"/>
      <c r="M1830" s="72"/>
      <c r="N1830" s="72"/>
      <c r="O1830" s="103"/>
    </row>
    <row r="1831" spans="11:15">
      <c r="K1831" s="101"/>
      <c r="L1831" s="102"/>
      <c r="M1831" s="72"/>
      <c r="N1831" s="72"/>
      <c r="O1831" s="103"/>
    </row>
    <row r="1832" spans="11:15">
      <c r="K1832" s="101"/>
      <c r="L1832" s="102"/>
      <c r="M1832" s="72"/>
      <c r="N1832" s="72"/>
      <c r="O1832" s="103"/>
    </row>
    <row r="1833" spans="11:15">
      <c r="K1833" s="101"/>
      <c r="L1833" s="102"/>
      <c r="M1833" s="72"/>
      <c r="N1833" s="72"/>
      <c r="O1833" s="103"/>
    </row>
    <row r="1834" spans="11:15">
      <c r="K1834" s="101"/>
      <c r="L1834" s="102"/>
      <c r="M1834" s="72"/>
      <c r="N1834" s="72"/>
      <c r="O1834" s="103"/>
    </row>
    <row r="1835" spans="11:15">
      <c r="K1835" s="101"/>
      <c r="L1835" s="102"/>
      <c r="M1835" s="72"/>
      <c r="N1835" s="72"/>
      <c r="O1835" s="103"/>
    </row>
    <row r="1836" spans="11:15">
      <c r="K1836" s="101"/>
      <c r="L1836" s="102"/>
      <c r="M1836" s="72"/>
      <c r="N1836" s="72"/>
      <c r="O1836" s="103"/>
    </row>
    <row r="1837" spans="11:15">
      <c r="K1837" s="101"/>
      <c r="L1837" s="102"/>
      <c r="M1837" s="72"/>
      <c r="N1837" s="72"/>
      <c r="O1837" s="103"/>
    </row>
    <row r="1838" spans="11:15">
      <c r="K1838" s="101"/>
      <c r="L1838" s="102"/>
      <c r="M1838" s="72"/>
      <c r="N1838" s="72"/>
      <c r="O1838" s="103"/>
    </row>
    <row r="1839" spans="11:15">
      <c r="K1839" s="101"/>
      <c r="L1839" s="102"/>
      <c r="M1839" s="72"/>
      <c r="N1839" s="72"/>
      <c r="O1839" s="103"/>
    </row>
    <row r="1840" spans="11:15">
      <c r="K1840" s="101"/>
      <c r="L1840" s="102"/>
      <c r="M1840" s="72"/>
      <c r="N1840" s="72"/>
      <c r="O1840" s="103"/>
    </row>
    <row r="1841" spans="11:15">
      <c r="K1841" s="101"/>
      <c r="L1841" s="102"/>
      <c r="M1841" s="72"/>
      <c r="N1841" s="72"/>
      <c r="O1841" s="103"/>
    </row>
    <row r="1842" spans="11:15">
      <c r="K1842" s="101"/>
      <c r="L1842" s="102"/>
      <c r="M1842" s="72"/>
      <c r="N1842" s="72"/>
      <c r="O1842" s="103"/>
    </row>
    <row r="1843" spans="11:15">
      <c r="K1843" s="101"/>
      <c r="L1843" s="102"/>
      <c r="M1843" s="72"/>
      <c r="N1843" s="72"/>
      <c r="O1843" s="103"/>
    </row>
    <row r="1844" spans="11:15">
      <c r="K1844" s="101"/>
      <c r="L1844" s="102"/>
      <c r="M1844" s="72"/>
      <c r="N1844" s="72"/>
      <c r="O1844" s="103"/>
    </row>
    <row r="1845" spans="11:15">
      <c r="K1845" s="101"/>
      <c r="L1845" s="102"/>
      <c r="M1845" s="72"/>
      <c r="N1845" s="72"/>
      <c r="O1845" s="103"/>
    </row>
    <row r="1846" spans="11:15">
      <c r="K1846" s="101"/>
      <c r="L1846" s="102"/>
      <c r="M1846" s="72"/>
      <c r="N1846" s="72"/>
      <c r="O1846" s="103"/>
    </row>
    <row r="1847" spans="11:15">
      <c r="K1847" s="101"/>
      <c r="L1847" s="102"/>
      <c r="M1847" s="72"/>
      <c r="N1847" s="72"/>
      <c r="O1847" s="103"/>
    </row>
    <row r="1848" spans="11:15">
      <c r="K1848" s="101"/>
      <c r="L1848" s="102"/>
      <c r="M1848" s="72"/>
      <c r="N1848" s="72"/>
      <c r="O1848" s="103"/>
    </row>
    <row r="1849" spans="11:15">
      <c r="K1849" s="101"/>
      <c r="L1849" s="102"/>
      <c r="M1849" s="72"/>
      <c r="N1849" s="72"/>
      <c r="O1849" s="103"/>
    </row>
    <row r="1850" spans="11:15">
      <c r="K1850" s="101"/>
      <c r="L1850" s="102"/>
      <c r="M1850" s="72"/>
      <c r="N1850" s="72"/>
      <c r="O1850" s="103"/>
    </row>
    <row r="1851" spans="11:15">
      <c r="K1851" s="101"/>
      <c r="L1851" s="102"/>
      <c r="M1851" s="72"/>
      <c r="N1851" s="72"/>
      <c r="O1851" s="103"/>
    </row>
    <row r="1852" spans="11:15">
      <c r="K1852" s="101"/>
      <c r="L1852" s="102"/>
      <c r="M1852" s="72"/>
      <c r="N1852" s="72"/>
      <c r="O1852" s="103"/>
    </row>
    <row r="1853" spans="11:15">
      <c r="K1853" s="101"/>
      <c r="L1853" s="102"/>
      <c r="M1853" s="72"/>
      <c r="N1853" s="72"/>
      <c r="O1853" s="103"/>
    </row>
    <row r="1854" spans="11:15">
      <c r="K1854" s="101"/>
      <c r="L1854" s="102"/>
      <c r="M1854" s="72"/>
      <c r="N1854" s="72"/>
      <c r="O1854" s="103"/>
    </row>
    <row r="1855" spans="11:15">
      <c r="K1855" s="101"/>
      <c r="L1855" s="102"/>
      <c r="M1855" s="72"/>
      <c r="N1855" s="72"/>
      <c r="O1855" s="103"/>
    </row>
    <row r="1856" spans="11:15">
      <c r="K1856" s="101"/>
      <c r="L1856" s="102"/>
      <c r="M1856" s="72"/>
      <c r="N1856" s="72"/>
      <c r="O1856" s="103"/>
    </row>
    <row r="1857" spans="11:15">
      <c r="K1857" s="101"/>
      <c r="L1857" s="102"/>
      <c r="M1857" s="72"/>
      <c r="N1857" s="72"/>
      <c r="O1857" s="103"/>
    </row>
    <row r="1858" spans="11:15">
      <c r="K1858" s="101"/>
      <c r="L1858" s="102"/>
      <c r="M1858" s="72"/>
      <c r="N1858" s="72"/>
      <c r="O1858" s="103"/>
    </row>
    <row r="1859" spans="11:15">
      <c r="K1859" s="101"/>
      <c r="L1859" s="102"/>
      <c r="M1859" s="72"/>
      <c r="N1859" s="72"/>
      <c r="O1859" s="103"/>
    </row>
    <row r="1860" spans="11:15">
      <c r="K1860" s="101"/>
      <c r="L1860" s="102"/>
      <c r="M1860" s="72"/>
      <c r="N1860" s="72"/>
      <c r="O1860" s="103"/>
    </row>
    <row r="1861" spans="11:15">
      <c r="K1861" s="101"/>
      <c r="L1861" s="102"/>
      <c r="M1861" s="72"/>
      <c r="N1861" s="72"/>
      <c r="O1861" s="103"/>
    </row>
    <row r="1862" spans="11:15">
      <c r="K1862" s="101"/>
      <c r="L1862" s="102"/>
      <c r="M1862" s="72"/>
      <c r="N1862" s="72"/>
      <c r="O1862" s="103"/>
    </row>
    <row r="1863" spans="11:15">
      <c r="K1863" s="101"/>
      <c r="L1863" s="102"/>
      <c r="M1863" s="72"/>
      <c r="N1863" s="72"/>
      <c r="O1863" s="103"/>
    </row>
    <row r="1864" spans="11:15">
      <c r="K1864" s="101"/>
      <c r="L1864" s="102"/>
      <c r="M1864" s="72"/>
      <c r="N1864" s="72"/>
      <c r="O1864" s="103"/>
    </row>
    <row r="1865" spans="11:15">
      <c r="K1865" s="101"/>
      <c r="L1865" s="102"/>
      <c r="M1865" s="72"/>
      <c r="N1865" s="72"/>
      <c r="O1865" s="103"/>
    </row>
    <row r="1866" spans="11:15">
      <c r="K1866" s="101"/>
      <c r="L1866" s="102"/>
      <c r="M1866" s="72"/>
      <c r="N1866" s="72"/>
      <c r="O1866" s="103"/>
    </row>
    <row r="1867" spans="11:15">
      <c r="K1867" s="101"/>
      <c r="L1867" s="102"/>
      <c r="M1867" s="72"/>
      <c r="N1867" s="72"/>
      <c r="O1867" s="103"/>
    </row>
    <row r="1868" spans="11:15">
      <c r="K1868" s="101"/>
      <c r="L1868" s="102"/>
      <c r="M1868" s="72"/>
      <c r="N1868" s="72"/>
      <c r="O1868" s="103"/>
    </row>
    <row r="1869" spans="11:15">
      <c r="K1869" s="101"/>
      <c r="L1869" s="102"/>
      <c r="M1869" s="72"/>
      <c r="N1869" s="72"/>
      <c r="O1869" s="103"/>
    </row>
    <row r="1870" spans="11:15">
      <c r="K1870" s="101"/>
      <c r="L1870" s="102"/>
      <c r="M1870" s="72"/>
      <c r="N1870" s="72"/>
      <c r="O1870" s="103"/>
    </row>
    <row r="1871" spans="11:15">
      <c r="K1871" s="101"/>
      <c r="L1871" s="102"/>
      <c r="M1871" s="72"/>
      <c r="N1871" s="72"/>
      <c r="O1871" s="103"/>
    </row>
    <row r="1872" spans="11:15">
      <c r="K1872" s="101"/>
      <c r="L1872" s="102"/>
      <c r="M1872" s="72"/>
      <c r="N1872" s="72"/>
      <c r="O1872" s="103"/>
    </row>
    <row r="1873" spans="11:15">
      <c r="K1873" s="101"/>
      <c r="L1873" s="102"/>
      <c r="M1873" s="72"/>
      <c r="N1873" s="72"/>
      <c r="O1873" s="103"/>
    </row>
    <row r="1874" spans="11:15">
      <c r="K1874" s="101"/>
      <c r="L1874" s="102"/>
      <c r="M1874" s="72"/>
      <c r="N1874" s="72"/>
      <c r="O1874" s="103"/>
    </row>
    <row r="1875" spans="11:15">
      <c r="K1875" s="101"/>
      <c r="L1875" s="102"/>
      <c r="M1875" s="72"/>
      <c r="N1875" s="72"/>
      <c r="O1875" s="103"/>
    </row>
    <row r="1876" spans="11:15">
      <c r="K1876" s="101"/>
      <c r="L1876" s="102"/>
      <c r="M1876" s="72"/>
      <c r="N1876" s="72"/>
      <c r="O1876" s="103"/>
    </row>
    <row r="1877" spans="11:15">
      <c r="K1877" s="101"/>
      <c r="L1877" s="102"/>
      <c r="M1877" s="72"/>
      <c r="N1877" s="72"/>
      <c r="O1877" s="103"/>
    </row>
    <row r="1878" spans="11:15">
      <c r="K1878" s="101"/>
      <c r="L1878" s="102"/>
      <c r="M1878" s="72"/>
      <c r="N1878" s="72"/>
      <c r="O1878" s="103"/>
    </row>
    <row r="1879" spans="11:15">
      <c r="K1879" s="101"/>
      <c r="L1879" s="102"/>
      <c r="M1879" s="72"/>
      <c r="N1879" s="72"/>
      <c r="O1879" s="103"/>
    </row>
    <row r="1880" spans="11:15">
      <c r="K1880" s="101"/>
      <c r="L1880" s="102"/>
      <c r="M1880" s="72"/>
      <c r="N1880" s="72"/>
      <c r="O1880" s="103"/>
    </row>
    <row r="1881" spans="11:15">
      <c r="K1881" s="101"/>
      <c r="L1881" s="102"/>
      <c r="M1881" s="72"/>
      <c r="N1881" s="72"/>
      <c r="O1881" s="103"/>
    </row>
    <row r="1882" spans="11:15">
      <c r="K1882" s="101"/>
      <c r="L1882" s="102"/>
      <c r="M1882" s="72"/>
      <c r="N1882" s="72"/>
      <c r="O1882" s="103"/>
    </row>
    <row r="1883" spans="11:15">
      <c r="K1883" s="101"/>
      <c r="L1883" s="102"/>
      <c r="M1883" s="72"/>
      <c r="N1883" s="72"/>
      <c r="O1883" s="103"/>
    </row>
    <row r="1884" spans="11:15">
      <c r="K1884" s="101"/>
      <c r="L1884" s="102"/>
      <c r="M1884" s="72"/>
      <c r="N1884" s="72"/>
      <c r="O1884" s="103"/>
    </row>
    <row r="1885" spans="11:15">
      <c r="K1885" s="101"/>
      <c r="L1885" s="102"/>
      <c r="M1885" s="72"/>
      <c r="N1885" s="72"/>
      <c r="O1885" s="103"/>
    </row>
    <row r="1886" spans="11:15">
      <c r="K1886" s="101"/>
      <c r="L1886" s="102"/>
      <c r="M1886" s="72"/>
      <c r="N1886" s="72"/>
      <c r="O1886" s="103"/>
    </row>
    <row r="1887" spans="11:15">
      <c r="K1887" s="101"/>
      <c r="L1887" s="102"/>
      <c r="M1887" s="72"/>
      <c r="N1887" s="72"/>
      <c r="O1887" s="103"/>
    </row>
    <row r="1888" spans="11:15">
      <c r="K1888" s="101"/>
      <c r="L1888" s="102"/>
      <c r="M1888" s="72"/>
      <c r="N1888" s="72"/>
      <c r="O1888" s="103"/>
    </row>
    <row r="1889" spans="11:15">
      <c r="K1889" s="101"/>
      <c r="L1889" s="102"/>
      <c r="M1889" s="72"/>
      <c r="N1889" s="72"/>
      <c r="O1889" s="103"/>
    </row>
    <row r="1890" spans="11:15">
      <c r="K1890" s="101"/>
      <c r="L1890" s="102"/>
      <c r="M1890" s="72"/>
      <c r="N1890" s="72"/>
      <c r="O1890" s="103"/>
    </row>
    <row r="1891" spans="11:15">
      <c r="K1891" s="101"/>
      <c r="L1891" s="102"/>
      <c r="M1891" s="72"/>
      <c r="N1891" s="72"/>
      <c r="O1891" s="103"/>
    </row>
    <row r="1892" spans="11:15">
      <c r="K1892" s="101"/>
      <c r="L1892" s="102"/>
      <c r="M1892" s="72"/>
      <c r="N1892" s="72"/>
      <c r="O1892" s="103"/>
    </row>
    <row r="1893" spans="11:15">
      <c r="K1893" s="101"/>
      <c r="L1893" s="102"/>
      <c r="M1893" s="72"/>
      <c r="N1893" s="72"/>
      <c r="O1893" s="103"/>
    </row>
    <row r="1894" spans="11:15">
      <c r="K1894" s="101"/>
      <c r="L1894" s="102"/>
      <c r="M1894" s="72"/>
      <c r="N1894" s="72"/>
      <c r="O1894" s="103"/>
    </row>
    <row r="1895" spans="11:15">
      <c r="K1895" s="101"/>
      <c r="L1895" s="102"/>
      <c r="M1895" s="72"/>
      <c r="N1895" s="72"/>
      <c r="O1895" s="103"/>
    </row>
    <row r="1896" spans="11:15">
      <c r="K1896" s="101"/>
      <c r="L1896" s="102"/>
      <c r="M1896" s="72"/>
      <c r="N1896" s="72"/>
      <c r="O1896" s="103"/>
    </row>
    <row r="1897" spans="11:15">
      <c r="K1897" s="101"/>
      <c r="L1897" s="102"/>
      <c r="M1897" s="72"/>
      <c r="N1897" s="72"/>
      <c r="O1897" s="103"/>
    </row>
    <row r="1898" spans="11:15">
      <c r="K1898" s="101"/>
      <c r="L1898" s="102"/>
      <c r="M1898" s="72"/>
      <c r="N1898" s="72"/>
      <c r="O1898" s="103"/>
    </row>
    <row r="1899" spans="11:15">
      <c r="K1899" s="101"/>
      <c r="L1899" s="102"/>
      <c r="M1899" s="72"/>
      <c r="N1899" s="72"/>
      <c r="O1899" s="103"/>
    </row>
    <row r="1900" spans="11:15">
      <c r="K1900" s="101"/>
      <c r="L1900" s="102"/>
      <c r="M1900" s="72"/>
      <c r="N1900" s="72"/>
      <c r="O1900" s="103"/>
    </row>
    <row r="1901" spans="11:15">
      <c r="K1901" s="101"/>
      <c r="L1901" s="102"/>
      <c r="M1901" s="72"/>
      <c r="N1901" s="72"/>
      <c r="O1901" s="103"/>
    </row>
    <row r="1902" spans="11:15">
      <c r="K1902" s="101"/>
      <c r="L1902" s="102"/>
      <c r="M1902" s="72"/>
      <c r="N1902" s="72"/>
      <c r="O1902" s="103"/>
    </row>
    <row r="1903" spans="11:15">
      <c r="K1903" s="101"/>
      <c r="L1903" s="102"/>
      <c r="M1903" s="72"/>
      <c r="N1903" s="72"/>
      <c r="O1903" s="103"/>
    </row>
    <row r="1904" spans="11:15">
      <c r="K1904" s="101"/>
      <c r="L1904" s="102"/>
      <c r="M1904" s="72"/>
      <c r="N1904" s="72"/>
      <c r="O1904" s="103"/>
    </row>
    <row r="1905" spans="11:15">
      <c r="K1905" s="101"/>
      <c r="L1905" s="102"/>
      <c r="M1905" s="72"/>
      <c r="N1905" s="72"/>
      <c r="O1905" s="103"/>
    </row>
    <row r="1906" spans="11:15">
      <c r="K1906" s="101"/>
      <c r="L1906" s="102"/>
      <c r="M1906" s="72"/>
      <c r="N1906" s="72"/>
      <c r="O1906" s="103"/>
    </row>
    <row r="1907" spans="11:15">
      <c r="K1907" s="101"/>
      <c r="L1907" s="102"/>
      <c r="M1907" s="72"/>
      <c r="N1907" s="72"/>
      <c r="O1907" s="103"/>
    </row>
    <row r="1908" spans="11:15">
      <c r="K1908" s="101"/>
      <c r="L1908" s="102"/>
      <c r="M1908" s="72"/>
      <c r="N1908" s="72"/>
      <c r="O1908" s="103"/>
    </row>
    <row r="1909" spans="11:15">
      <c r="K1909" s="101"/>
      <c r="L1909" s="102"/>
      <c r="M1909" s="72"/>
      <c r="N1909" s="72"/>
      <c r="O1909" s="103"/>
    </row>
    <row r="1910" spans="11:15">
      <c r="K1910" s="101"/>
      <c r="L1910" s="102"/>
      <c r="M1910" s="72"/>
      <c r="N1910" s="72"/>
      <c r="O1910" s="103"/>
    </row>
    <row r="1911" spans="11:15">
      <c r="K1911" s="101"/>
      <c r="L1911" s="102"/>
      <c r="M1911" s="72"/>
      <c r="N1911" s="72"/>
      <c r="O1911" s="103"/>
    </row>
    <row r="1912" spans="11:15">
      <c r="K1912" s="101"/>
      <c r="L1912" s="102"/>
      <c r="M1912" s="72"/>
      <c r="N1912" s="72"/>
      <c r="O1912" s="103"/>
    </row>
    <row r="1913" spans="11:15">
      <c r="K1913" s="101"/>
      <c r="L1913" s="102"/>
      <c r="M1913" s="72"/>
      <c r="N1913" s="72"/>
      <c r="O1913" s="103"/>
    </row>
    <row r="1914" spans="11:15">
      <c r="K1914" s="101"/>
      <c r="L1914" s="102"/>
      <c r="M1914" s="72"/>
      <c r="N1914" s="72"/>
      <c r="O1914" s="103"/>
    </row>
    <row r="1915" spans="11:15">
      <c r="K1915" s="101"/>
      <c r="L1915" s="102"/>
      <c r="M1915" s="72"/>
      <c r="N1915" s="72"/>
      <c r="O1915" s="103"/>
    </row>
    <row r="1916" spans="11:15">
      <c r="K1916" s="101"/>
      <c r="L1916" s="102"/>
      <c r="M1916" s="72"/>
      <c r="N1916" s="72"/>
      <c r="O1916" s="103"/>
    </row>
    <row r="1917" spans="11:15">
      <c r="K1917" s="101"/>
      <c r="L1917" s="102"/>
      <c r="M1917" s="72"/>
      <c r="N1917" s="72"/>
      <c r="O1917" s="103"/>
    </row>
    <row r="1918" spans="11:15">
      <c r="K1918" s="101"/>
      <c r="L1918" s="102"/>
      <c r="M1918" s="72"/>
      <c r="N1918" s="72"/>
      <c r="O1918" s="103"/>
    </row>
    <row r="1919" spans="11:15">
      <c r="K1919" s="101"/>
      <c r="L1919" s="102"/>
      <c r="M1919" s="72"/>
      <c r="N1919" s="72"/>
      <c r="O1919" s="103"/>
    </row>
    <row r="1920" spans="11:15">
      <c r="K1920" s="101"/>
      <c r="L1920" s="102"/>
      <c r="M1920" s="72"/>
      <c r="N1920" s="72"/>
      <c r="O1920" s="103"/>
    </row>
    <row r="1921" spans="11:15">
      <c r="K1921" s="101"/>
      <c r="L1921" s="102"/>
      <c r="M1921" s="72"/>
      <c r="N1921" s="72"/>
      <c r="O1921" s="103"/>
    </row>
    <row r="1922" spans="11:15">
      <c r="K1922" s="101"/>
      <c r="L1922" s="102"/>
      <c r="M1922" s="72"/>
      <c r="N1922" s="72"/>
      <c r="O1922" s="103"/>
    </row>
    <row r="1923" spans="11:15">
      <c r="K1923" s="101"/>
      <c r="L1923" s="102"/>
      <c r="M1923" s="72"/>
      <c r="N1923" s="72"/>
      <c r="O1923" s="103"/>
    </row>
    <row r="1924" spans="11:15">
      <c r="K1924" s="101"/>
      <c r="L1924" s="102"/>
      <c r="M1924" s="72"/>
      <c r="N1924" s="72"/>
      <c r="O1924" s="103"/>
    </row>
    <row r="1925" spans="11:15">
      <c r="K1925" s="101"/>
      <c r="L1925" s="102"/>
      <c r="M1925" s="72"/>
      <c r="N1925" s="72"/>
      <c r="O1925" s="103"/>
    </row>
    <row r="1926" spans="11:15">
      <c r="K1926" s="101"/>
      <c r="L1926" s="102"/>
      <c r="M1926" s="72"/>
      <c r="N1926" s="72"/>
      <c r="O1926" s="103"/>
    </row>
    <row r="1927" spans="11:15">
      <c r="K1927" s="101"/>
      <c r="L1927" s="102"/>
      <c r="M1927" s="72"/>
      <c r="N1927" s="72"/>
      <c r="O1927" s="103"/>
    </row>
    <row r="1928" spans="11:15">
      <c r="K1928" s="101"/>
      <c r="L1928" s="102"/>
      <c r="M1928" s="72"/>
      <c r="N1928" s="72"/>
      <c r="O1928" s="103"/>
    </row>
    <row r="1929" spans="11:15">
      <c r="K1929" s="101"/>
      <c r="L1929" s="102"/>
      <c r="M1929" s="72"/>
      <c r="N1929" s="72"/>
      <c r="O1929" s="103"/>
    </row>
    <row r="1930" spans="11:15">
      <c r="K1930" s="101"/>
      <c r="L1930" s="102"/>
      <c r="M1930" s="72"/>
      <c r="N1930" s="72"/>
      <c r="O1930" s="103"/>
    </row>
    <row r="1931" spans="11:15">
      <c r="K1931" s="101"/>
      <c r="L1931" s="102"/>
      <c r="M1931" s="72"/>
      <c r="N1931" s="72"/>
      <c r="O1931" s="103"/>
    </row>
    <row r="1932" spans="11:15">
      <c r="K1932" s="101"/>
      <c r="L1932" s="102"/>
      <c r="M1932" s="72"/>
      <c r="N1932" s="72"/>
      <c r="O1932" s="103"/>
    </row>
    <row r="1933" spans="11:15">
      <c r="K1933" s="101"/>
      <c r="L1933" s="102"/>
      <c r="M1933" s="72"/>
      <c r="N1933" s="72"/>
      <c r="O1933" s="103"/>
    </row>
    <row r="1934" spans="11:15">
      <c r="K1934" s="101"/>
      <c r="L1934" s="102"/>
      <c r="M1934" s="72"/>
      <c r="N1934" s="72"/>
      <c r="O1934" s="103"/>
    </row>
    <row r="1935" spans="11:15">
      <c r="K1935" s="101"/>
      <c r="L1935" s="102"/>
      <c r="M1935" s="72"/>
      <c r="N1935" s="72"/>
      <c r="O1935" s="103"/>
    </row>
    <row r="1936" spans="11:15">
      <c r="K1936" s="101"/>
      <c r="L1936" s="102"/>
      <c r="M1936" s="72"/>
      <c r="N1936" s="72"/>
      <c r="O1936" s="103"/>
    </row>
    <row r="1937" spans="11:15">
      <c r="K1937" s="101"/>
      <c r="L1937" s="102"/>
      <c r="M1937" s="72"/>
      <c r="N1937" s="72"/>
      <c r="O1937" s="103"/>
    </row>
    <row r="1938" spans="11:15">
      <c r="K1938" s="101"/>
      <c r="L1938" s="102"/>
      <c r="M1938" s="72"/>
      <c r="N1938" s="72"/>
      <c r="O1938" s="103"/>
    </row>
    <row r="1939" spans="11:15">
      <c r="K1939" s="101"/>
      <c r="L1939" s="102"/>
      <c r="M1939" s="72"/>
      <c r="N1939" s="72"/>
      <c r="O1939" s="103"/>
    </row>
    <row r="1940" spans="11:15">
      <c r="K1940" s="101"/>
      <c r="L1940" s="102"/>
      <c r="M1940" s="72"/>
      <c r="N1940" s="72"/>
      <c r="O1940" s="103"/>
    </row>
    <row r="1941" spans="11:15">
      <c r="K1941" s="101"/>
      <c r="L1941" s="102"/>
      <c r="M1941" s="72"/>
      <c r="N1941" s="72"/>
      <c r="O1941" s="103"/>
    </row>
    <row r="1942" spans="11:15">
      <c r="K1942" s="101"/>
      <c r="L1942" s="102"/>
      <c r="M1942" s="72"/>
      <c r="N1942" s="72"/>
      <c r="O1942" s="103"/>
    </row>
    <row r="1943" spans="11:15">
      <c r="K1943" s="101"/>
      <c r="L1943" s="102"/>
      <c r="M1943" s="72"/>
      <c r="N1943" s="72"/>
      <c r="O1943" s="103"/>
    </row>
    <row r="1944" spans="11:15">
      <c r="K1944" s="101"/>
      <c r="L1944" s="102"/>
      <c r="M1944" s="72"/>
      <c r="N1944" s="72"/>
      <c r="O1944" s="103"/>
    </row>
    <row r="1945" spans="11:15">
      <c r="K1945" s="101"/>
      <c r="L1945" s="102"/>
      <c r="M1945" s="72"/>
      <c r="N1945" s="72"/>
      <c r="O1945" s="103"/>
    </row>
    <row r="1946" spans="11:15">
      <c r="K1946" s="101"/>
      <c r="L1946" s="102"/>
      <c r="M1946" s="72"/>
      <c r="N1946" s="72"/>
      <c r="O1946" s="103"/>
    </row>
    <row r="1947" spans="11:15">
      <c r="K1947" s="101"/>
      <c r="L1947" s="102"/>
      <c r="M1947" s="72"/>
      <c r="N1947" s="72"/>
      <c r="O1947" s="103"/>
    </row>
    <row r="1948" spans="11:15">
      <c r="K1948" s="101"/>
      <c r="L1948" s="102"/>
      <c r="M1948" s="72"/>
      <c r="N1948" s="72"/>
      <c r="O1948" s="103"/>
    </row>
    <row r="1949" spans="11:15">
      <c r="K1949" s="101"/>
      <c r="L1949" s="102"/>
      <c r="M1949" s="72"/>
      <c r="N1949" s="72"/>
      <c r="O1949" s="103"/>
    </row>
    <row r="1950" spans="11:15">
      <c r="K1950" s="101"/>
      <c r="L1950" s="102"/>
      <c r="M1950" s="72"/>
      <c r="N1950" s="72"/>
      <c r="O1950" s="103"/>
    </row>
    <row r="1951" spans="11:15">
      <c r="K1951" s="101"/>
      <c r="L1951" s="102"/>
      <c r="M1951" s="72"/>
      <c r="N1951" s="72"/>
      <c r="O1951" s="103"/>
    </row>
    <row r="1952" spans="11:15">
      <c r="K1952" s="101"/>
      <c r="L1952" s="102"/>
      <c r="M1952" s="72"/>
      <c r="N1952" s="72"/>
      <c r="O1952" s="103"/>
    </row>
    <row r="1953" spans="11:15">
      <c r="K1953" s="101"/>
      <c r="L1953" s="102"/>
      <c r="M1953" s="72"/>
      <c r="N1953" s="72"/>
      <c r="O1953" s="103"/>
    </row>
    <row r="1954" spans="11:15">
      <c r="K1954" s="101"/>
      <c r="L1954" s="102"/>
      <c r="M1954" s="72"/>
      <c r="N1954" s="72"/>
      <c r="O1954" s="103"/>
    </row>
    <row r="1955" spans="11:15">
      <c r="K1955" s="101"/>
      <c r="L1955" s="102"/>
      <c r="M1955" s="72"/>
      <c r="N1955" s="72"/>
      <c r="O1955" s="103"/>
    </row>
    <row r="1956" spans="11:15">
      <c r="K1956" s="101"/>
      <c r="L1956" s="102"/>
      <c r="M1956" s="72"/>
      <c r="N1956" s="72"/>
      <c r="O1956" s="103"/>
    </row>
    <row r="1957" spans="11:15">
      <c r="K1957" s="101"/>
      <c r="L1957" s="102"/>
      <c r="M1957" s="72"/>
      <c r="N1957" s="72"/>
      <c r="O1957" s="103"/>
    </row>
    <row r="1958" spans="11:15">
      <c r="K1958" s="101"/>
      <c r="L1958" s="102"/>
      <c r="M1958" s="72"/>
      <c r="N1958" s="72"/>
      <c r="O1958" s="103"/>
    </row>
    <row r="1959" spans="11:15">
      <c r="K1959" s="101"/>
      <c r="L1959" s="102"/>
      <c r="M1959" s="72"/>
      <c r="N1959" s="72"/>
      <c r="O1959" s="103"/>
    </row>
    <row r="1960" spans="11:15">
      <c r="K1960" s="101"/>
      <c r="L1960" s="102"/>
      <c r="M1960" s="72"/>
      <c r="N1960" s="72"/>
      <c r="O1960" s="103"/>
    </row>
    <row r="1961" spans="11:15">
      <c r="K1961" s="101"/>
      <c r="L1961" s="102"/>
      <c r="M1961" s="72"/>
      <c r="N1961" s="72"/>
      <c r="O1961" s="103"/>
    </row>
    <row r="1962" spans="11:15">
      <c r="K1962" s="101"/>
      <c r="L1962" s="102"/>
      <c r="M1962" s="72"/>
      <c r="N1962" s="72"/>
      <c r="O1962" s="103"/>
    </row>
    <row r="1963" spans="11:15">
      <c r="K1963" s="101"/>
      <c r="L1963" s="102"/>
      <c r="M1963" s="72"/>
      <c r="N1963" s="72"/>
      <c r="O1963" s="103"/>
    </row>
    <row r="1964" spans="11:15">
      <c r="K1964" s="101"/>
      <c r="L1964" s="102"/>
      <c r="M1964" s="72"/>
      <c r="N1964" s="72"/>
      <c r="O1964" s="103"/>
    </row>
    <row r="1965" spans="11:15">
      <c r="K1965" s="101"/>
      <c r="L1965" s="102"/>
      <c r="M1965" s="72"/>
      <c r="N1965" s="72"/>
      <c r="O1965" s="103"/>
    </row>
    <row r="1966" spans="11:15">
      <c r="K1966" s="101"/>
      <c r="L1966" s="102"/>
      <c r="M1966" s="72"/>
      <c r="N1966" s="72"/>
      <c r="O1966" s="103"/>
    </row>
    <row r="1967" spans="11:15">
      <c r="K1967" s="101"/>
      <c r="L1967" s="102"/>
      <c r="M1967" s="72"/>
      <c r="N1967" s="72"/>
      <c r="O1967" s="103"/>
    </row>
    <row r="1968" spans="11:15">
      <c r="K1968" s="101"/>
      <c r="L1968" s="102"/>
      <c r="M1968" s="72"/>
      <c r="N1968" s="72"/>
      <c r="O1968" s="103"/>
    </row>
    <row r="1969" spans="11:15">
      <c r="K1969" s="101"/>
      <c r="L1969" s="102"/>
      <c r="M1969" s="72"/>
      <c r="N1969" s="72"/>
      <c r="O1969" s="103"/>
    </row>
    <row r="1970" spans="11:15">
      <c r="K1970" s="101"/>
      <c r="L1970" s="102"/>
      <c r="M1970" s="72"/>
      <c r="N1970" s="72"/>
      <c r="O1970" s="103"/>
    </row>
    <row r="1971" spans="11:15">
      <c r="K1971" s="101"/>
      <c r="L1971" s="102"/>
      <c r="M1971" s="72"/>
      <c r="N1971" s="72"/>
      <c r="O1971" s="103"/>
    </row>
    <row r="1972" spans="11:15">
      <c r="K1972" s="101"/>
      <c r="L1972" s="102"/>
      <c r="M1972" s="72"/>
      <c r="N1972" s="72"/>
      <c r="O1972" s="103"/>
    </row>
    <row r="1973" spans="11:15">
      <c r="K1973" s="101"/>
      <c r="L1973" s="102"/>
      <c r="M1973" s="72"/>
      <c r="N1973" s="72"/>
      <c r="O1973" s="103"/>
    </row>
    <row r="1974" spans="11:15">
      <c r="K1974" s="101"/>
      <c r="L1974" s="102"/>
      <c r="M1974" s="72"/>
      <c r="N1974" s="72"/>
      <c r="O1974" s="103"/>
    </row>
    <row r="1975" spans="11:15">
      <c r="K1975" s="101"/>
      <c r="L1975" s="102"/>
      <c r="M1975" s="72"/>
      <c r="N1975" s="72"/>
      <c r="O1975" s="103"/>
    </row>
    <row r="1976" spans="11:15">
      <c r="K1976" s="101"/>
      <c r="L1976" s="102"/>
      <c r="M1976" s="72"/>
      <c r="N1976" s="72"/>
      <c r="O1976" s="103"/>
    </row>
    <row r="1977" spans="11:15">
      <c r="K1977" s="101"/>
      <c r="L1977" s="102"/>
      <c r="M1977" s="72"/>
      <c r="N1977" s="72"/>
      <c r="O1977" s="103"/>
    </row>
    <row r="1978" spans="11:15">
      <c r="K1978" s="101"/>
      <c r="L1978" s="102"/>
      <c r="M1978" s="72"/>
      <c r="N1978" s="72"/>
      <c r="O1978" s="103"/>
    </row>
    <row r="1979" spans="11:15">
      <c r="K1979" s="101"/>
      <c r="L1979" s="102"/>
      <c r="M1979" s="72"/>
      <c r="N1979" s="72"/>
      <c r="O1979" s="103"/>
    </row>
    <row r="1980" spans="11:15">
      <c r="K1980" s="101"/>
      <c r="L1980" s="102"/>
      <c r="M1980" s="72"/>
      <c r="N1980" s="72"/>
      <c r="O1980" s="103"/>
    </row>
    <row r="1981" spans="11:15">
      <c r="K1981" s="101"/>
      <c r="L1981" s="102"/>
      <c r="M1981" s="72"/>
      <c r="N1981" s="72"/>
      <c r="O1981" s="103"/>
    </row>
    <row r="1982" spans="11:15">
      <c r="K1982" s="101"/>
      <c r="L1982" s="102"/>
      <c r="M1982" s="72"/>
      <c r="N1982" s="72"/>
      <c r="O1982" s="103"/>
    </row>
    <row r="1983" spans="11:15">
      <c r="K1983" s="101"/>
      <c r="L1983" s="102"/>
      <c r="M1983" s="72"/>
      <c r="N1983" s="72"/>
      <c r="O1983" s="103"/>
    </row>
    <row r="1984" spans="11:15">
      <c r="K1984" s="101"/>
      <c r="L1984" s="102"/>
      <c r="M1984" s="72"/>
      <c r="N1984" s="72"/>
      <c r="O1984" s="103"/>
    </row>
    <row r="1985" spans="11:15">
      <c r="K1985" s="101"/>
      <c r="L1985" s="102"/>
      <c r="M1985" s="72"/>
      <c r="N1985" s="72"/>
      <c r="O1985" s="103"/>
    </row>
    <row r="1986" spans="11:15">
      <c r="K1986" s="101"/>
      <c r="L1986" s="102"/>
      <c r="M1986" s="72"/>
      <c r="N1986" s="72"/>
      <c r="O1986" s="103"/>
    </row>
    <row r="1987" spans="11:15">
      <c r="K1987" s="101"/>
      <c r="L1987" s="102"/>
      <c r="M1987" s="72"/>
      <c r="N1987" s="72"/>
      <c r="O1987" s="103"/>
    </row>
    <row r="1988" spans="11:15">
      <c r="K1988" s="101"/>
      <c r="L1988" s="102"/>
      <c r="M1988" s="72"/>
      <c r="N1988" s="72"/>
      <c r="O1988" s="103"/>
    </row>
    <row r="1989" spans="11:15">
      <c r="K1989" s="101"/>
      <c r="L1989" s="102"/>
      <c r="M1989" s="72"/>
      <c r="N1989" s="72"/>
      <c r="O1989" s="103"/>
    </row>
    <row r="1990" spans="11:15">
      <c r="K1990" s="101"/>
      <c r="L1990" s="102"/>
      <c r="M1990" s="72"/>
      <c r="N1990" s="72"/>
      <c r="O1990" s="103"/>
    </row>
    <row r="1991" spans="11:15">
      <c r="K1991" s="101"/>
      <c r="L1991" s="102"/>
      <c r="M1991" s="72"/>
      <c r="N1991" s="72"/>
      <c r="O1991" s="103"/>
    </row>
    <row r="1992" spans="11:15">
      <c r="K1992" s="101"/>
      <c r="L1992" s="102"/>
      <c r="M1992" s="72"/>
      <c r="N1992" s="72"/>
      <c r="O1992" s="103"/>
    </row>
    <row r="1993" spans="11:15">
      <c r="K1993" s="101"/>
      <c r="L1993" s="102"/>
      <c r="M1993" s="72"/>
      <c r="N1993" s="72"/>
      <c r="O1993" s="103"/>
    </row>
    <row r="1994" spans="11:15">
      <c r="K1994" s="101"/>
      <c r="L1994" s="102"/>
      <c r="M1994" s="72"/>
      <c r="N1994" s="72"/>
      <c r="O1994" s="103"/>
    </row>
    <row r="1995" spans="11:15">
      <c r="K1995" s="101"/>
      <c r="L1995" s="102"/>
      <c r="M1995" s="72"/>
      <c r="N1995" s="72"/>
      <c r="O1995" s="103"/>
    </row>
    <row r="1996" spans="11:15">
      <c r="K1996" s="101"/>
      <c r="L1996" s="102"/>
      <c r="M1996" s="72"/>
      <c r="N1996" s="72"/>
      <c r="O1996" s="103"/>
    </row>
    <row r="1997" spans="11:15">
      <c r="K1997" s="101"/>
      <c r="L1997" s="102"/>
      <c r="M1997" s="72"/>
      <c r="N1997" s="72"/>
      <c r="O1997" s="103"/>
    </row>
    <row r="1998" spans="11:15">
      <c r="K1998" s="101"/>
      <c r="L1998" s="102"/>
      <c r="M1998" s="72"/>
      <c r="N1998" s="72"/>
      <c r="O1998" s="103"/>
    </row>
    <row r="1999" spans="11:15">
      <c r="K1999" s="101"/>
      <c r="L1999" s="102"/>
      <c r="M1999" s="72"/>
      <c r="N1999" s="72"/>
      <c r="O1999" s="103"/>
    </row>
    <row r="2000" spans="11:15">
      <c r="K2000" s="101"/>
      <c r="L2000" s="102"/>
      <c r="M2000" s="72"/>
      <c r="N2000" s="72"/>
      <c r="O2000" s="103"/>
    </row>
    <row r="2001" spans="11:15">
      <c r="K2001" s="101"/>
      <c r="L2001" s="102"/>
      <c r="M2001" s="72"/>
      <c r="N2001" s="72"/>
      <c r="O2001" s="103"/>
    </row>
    <row r="2002" spans="11:15">
      <c r="K2002" s="101"/>
      <c r="L2002" s="102"/>
      <c r="M2002" s="72"/>
      <c r="N2002" s="72"/>
      <c r="O2002" s="103"/>
    </row>
    <row r="2003" spans="11:15">
      <c r="K2003" s="101"/>
      <c r="L2003" s="102"/>
      <c r="M2003" s="72"/>
      <c r="N2003" s="72"/>
      <c r="O2003" s="103"/>
    </row>
    <row r="2004" spans="11:15">
      <c r="K2004" s="101"/>
      <c r="L2004" s="102"/>
      <c r="M2004" s="72"/>
      <c r="N2004" s="72"/>
      <c r="O2004" s="103"/>
    </row>
    <row r="2005" spans="11:15">
      <c r="K2005" s="101"/>
      <c r="L2005" s="102"/>
      <c r="M2005" s="72"/>
      <c r="N2005" s="72"/>
      <c r="O2005" s="103"/>
    </row>
    <row r="2006" spans="11:15">
      <c r="K2006" s="101"/>
      <c r="L2006" s="102"/>
      <c r="M2006" s="72"/>
      <c r="N2006" s="72"/>
      <c r="O2006" s="103"/>
    </row>
    <row r="2007" spans="11:15">
      <c r="K2007" s="101"/>
      <c r="L2007" s="102"/>
      <c r="M2007" s="72"/>
      <c r="N2007" s="72"/>
      <c r="O2007" s="103"/>
    </row>
    <row r="2008" spans="11:15">
      <c r="K2008" s="101"/>
      <c r="L2008" s="102"/>
      <c r="M2008" s="72"/>
      <c r="N2008" s="72"/>
      <c r="O2008" s="103"/>
    </row>
    <row r="2009" spans="11:15">
      <c r="K2009" s="101"/>
      <c r="L2009" s="102"/>
      <c r="M2009" s="72"/>
      <c r="N2009" s="72"/>
      <c r="O2009" s="103"/>
    </row>
    <row r="2010" spans="11:15">
      <c r="K2010" s="101"/>
      <c r="L2010" s="102"/>
      <c r="M2010" s="72"/>
      <c r="N2010" s="72"/>
      <c r="O2010" s="103"/>
    </row>
    <row r="2011" spans="11:15">
      <c r="K2011" s="101"/>
      <c r="L2011" s="102"/>
      <c r="M2011" s="72"/>
      <c r="N2011" s="72"/>
      <c r="O2011" s="103"/>
    </row>
    <row r="2012" spans="11:15">
      <c r="K2012" s="101"/>
      <c r="L2012" s="102"/>
      <c r="M2012" s="72"/>
      <c r="N2012" s="72"/>
      <c r="O2012" s="103"/>
    </row>
    <row r="2013" spans="11:15">
      <c r="K2013" s="101"/>
      <c r="L2013" s="102"/>
      <c r="M2013" s="72"/>
      <c r="N2013" s="72"/>
      <c r="O2013" s="103"/>
    </row>
    <row r="2014" spans="11:15">
      <c r="K2014" s="101"/>
      <c r="L2014" s="102"/>
      <c r="M2014" s="72"/>
      <c r="N2014" s="72"/>
      <c r="O2014" s="103"/>
    </row>
    <row r="2015" spans="11:15">
      <c r="K2015" s="101"/>
      <c r="L2015" s="102"/>
      <c r="M2015" s="72"/>
      <c r="N2015" s="72"/>
      <c r="O2015" s="103"/>
    </row>
    <row r="2016" spans="11:15">
      <c r="K2016" s="101"/>
      <c r="L2016" s="102"/>
      <c r="M2016" s="72"/>
      <c r="N2016" s="72"/>
      <c r="O2016" s="103"/>
    </row>
    <row r="2017" spans="11:15">
      <c r="K2017" s="101"/>
      <c r="L2017" s="102"/>
      <c r="M2017" s="72"/>
      <c r="N2017" s="72"/>
      <c r="O2017" s="103"/>
    </row>
    <row r="2018" spans="11:15">
      <c r="K2018" s="101"/>
      <c r="L2018" s="102"/>
      <c r="M2018" s="72"/>
      <c r="N2018" s="72"/>
      <c r="O2018" s="103"/>
    </row>
    <row r="2019" spans="11:15">
      <c r="K2019" s="101"/>
      <c r="L2019" s="102"/>
      <c r="M2019" s="72"/>
      <c r="N2019" s="72"/>
      <c r="O2019" s="103"/>
    </row>
    <row r="2020" spans="11:15">
      <c r="K2020" s="101"/>
      <c r="L2020" s="102"/>
      <c r="M2020" s="72"/>
      <c r="N2020" s="72"/>
      <c r="O2020" s="103"/>
    </row>
    <row r="2021" spans="11:15">
      <c r="K2021" s="101"/>
      <c r="L2021" s="102"/>
      <c r="M2021" s="72"/>
      <c r="N2021" s="72"/>
      <c r="O2021" s="103"/>
    </row>
    <row r="2022" spans="11:15">
      <c r="K2022" s="101"/>
      <c r="L2022" s="102"/>
      <c r="M2022" s="72"/>
      <c r="N2022" s="72"/>
      <c r="O2022" s="103"/>
    </row>
    <row r="2023" spans="11:15">
      <c r="K2023" s="101"/>
      <c r="L2023" s="102"/>
      <c r="M2023" s="72"/>
      <c r="N2023" s="72"/>
      <c r="O2023" s="103"/>
    </row>
    <row r="2024" spans="11:15">
      <c r="K2024" s="101"/>
      <c r="L2024" s="102"/>
      <c r="M2024" s="72"/>
      <c r="N2024" s="72"/>
      <c r="O2024" s="103"/>
    </row>
    <row r="2025" spans="11:15">
      <c r="K2025" s="101"/>
      <c r="L2025" s="102"/>
      <c r="M2025" s="72"/>
      <c r="N2025" s="72"/>
      <c r="O2025" s="103"/>
    </row>
    <row r="2026" spans="11:15">
      <c r="K2026" s="101"/>
      <c r="L2026" s="102"/>
      <c r="M2026" s="72"/>
      <c r="N2026" s="72"/>
      <c r="O2026" s="103"/>
    </row>
    <row r="2027" spans="11:15">
      <c r="K2027" s="101"/>
      <c r="L2027" s="102"/>
      <c r="M2027" s="72"/>
      <c r="N2027" s="72"/>
      <c r="O2027" s="103"/>
    </row>
    <row r="2028" spans="11:15">
      <c r="K2028" s="101"/>
      <c r="L2028" s="102"/>
      <c r="M2028" s="72"/>
      <c r="N2028" s="72"/>
      <c r="O2028" s="103"/>
    </row>
    <row r="2029" spans="11:15">
      <c r="K2029" s="101"/>
      <c r="L2029" s="102"/>
      <c r="M2029" s="72"/>
      <c r="N2029" s="72"/>
      <c r="O2029" s="103"/>
    </row>
    <row r="2030" spans="11:15">
      <c r="K2030" s="101"/>
      <c r="L2030" s="102"/>
      <c r="M2030" s="72"/>
      <c r="N2030" s="72"/>
      <c r="O2030" s="103"/>
    </row>
    <row r="2031" spans="11:15">
      <c r="K2031" s="101"/>
      <c r="L2031" s="102"/>
      <c r="M2031" s="72"/>
      <c r="N2031" s="72"/>
      <c r="O2031" s="103"/>
    </row>
    <row r="2032" spans="11:15">
      <c r="K2032" s="101"/>
      <c r="L2032" s="102"/>
      <c r="M2032" s="72"/>
      <c r="N2032" s="72"/>
      <c r="O2032" s="103"/>
    </row>
    <row r="2033" spans="11:15">
      <c r="K2033" s="101"/>
      <c r="L2033" s="102"/>
      <c r="M2033" s="72"/>
      <c r="N2033" s="72"/>
      <c r="O2033" s="103"/>
    </row>
    <row r="2034" spans="11:15">
      <c r="K2034" s="101"/>
      <c r="L2034" s="102"/>
      <c r="M2034" s="72"/>
      <c r="N2034" s="72"/>
      <c r="O2034" s="103"/>
    </row>
    <row r="2035" spans="11:15">
      <c r="K2035" s="101"/>
      <c r="L2035" s="102"/>
      <c r="M2035" s="72"/>
      <c r="N2035" s="72"/>
      <c r="O2035" s="103"/>
    </row>
    <row r="2036" spans="11:15">
      <c r="K2036" s="101"/>
      <c r="L2036" s="102"/>
      <c r="M2036" s="72"/>
      <c r="N2036" s="72"/>
      <c r="O2036" s="103"/>
    </row>
    <row r="2037" spans="11:15">
      <c r="K2037" s="101"/>
      <c r="L2037" s="102"/>
      <c r="M2037" s="72"/>
      <c r="N2037" s="72"/>
      <c r="O2037" s="103"/>
    </row>
    <row r="2038" spans="11:15">
      <c r="K2038" s="101"/>
      <c r="L2038" s="102"/>
      <c r="M2038" s="72"/>
      <c r="N2038" s="72"/>
      <c r="O2038" s="103"/>
    </row>
    <row r="2039" spans="11:15">
      <c r="K2039" s="101"/>
      <c r="L2039" s="102"/>
      <c r="M2039" s="72"/>
      <c r="N2039" s="72"/>
      <c r="O2039" s="103"/>
    </row>
    <row r="2040" spans="11:15">
      <c r="K2040" s="101"/>
      <c r="L2040" s="102"/>
      <c r="M2040" s="72"/>
      <c r="N2040" s="72"/>
      <c r="O2040" s="103"/>
    </row>
    <row r="2041" spans="11:15">
      <c r="K2041" s="101"/>
      <c r="L2041" s="102"/>
      <c r="M2041" s="72"/>
      <c r="N2041" s="72"/>
      <c r="O2041" s="103"/>
    </row>
    <row r="2042" spans="11:15">
      <c r="K2042" s="101"/>
      <c r="L2042" s="102"/>
      <c r="M2042" s="72"/>
      <c r="N2042" s="72"/>
      <c r="O2042" s="103"/>
    </row>
    <row r="2043" spans="11:15">
      <c r="K2043" s="101"/>
      <c r="L2043" s="102"/>
      <c r="M2043" s="72"/>
      <c r="N2043" s="72"/>
      <c r="O2043" s="103"/>
    </row>
    <row r="2044" spans="11:15">
      <c r="K2044" s="101"/>
      <c r="L2044" s="102"/>
      <c r="M2044" s="72"/>
      <c r="N2044" s="72"/>
      <c r="O2044" s="103"/>
    </row>
    <row r="2045" spans="11:15">
      <c r="K2045" s="101"/>
      <c r="L2045" s="102"/>
      <c r="M2045" s="72"/>
      <c r="N2045" s="72"/>
      <c r="O2045" s="103"/>
    </row>
    <row r="2046" spans="11:15">
      <c r="K2046" s="101"/>
      <c r="L2046" s="102"/>
      <c r="M2046" s="72"/>
      <c r="N2046" s="72"/>
      <c r="O2046" s="103"/>
    </row>
    <row r="2047" spans="11:15">
      <c r="K2047" s="101"/>
      <c r="L2047" s="102"/>
      <c r="M2047" s="72"/>
      <c r="N2047" s="72"/>
      <c r="O2047" s="103"/>
    </row>
    <row r="2048" spans="11:15">
      <c r="K2048" s="101"/>
      <c r="L2048" s="102"/>
      <c r="M2048" s="72"/>
      <c r="N2048" s="72"/>
      <c r="O2048" s="103"/>
    </row>
    <row r="2049" spans="11:15">
      <c r="K2049" s="101"/>
      <c r="L2049" s="102"/>
      <c r="M2049" s="72"/>
      <c r="N2049" s="72"/>
      <c r="O2049" s="103"/>
    </row>
    <row r="2050" spans="11:15">
      <c r="K2050" s="101"/>
      <c r="L2050" s="102"/>
      <c r="M2050" s="72"/>
      <c r="N2050" s="72"/>
      <c r="O2050" s="103"/>
    </row>
    <row r="2051" spans="11:15">
      <c r="K2051" s="101"/>
      <c r="L2051" s="102"/>
      <c r="M2051" s="72"/>
      <c r="N2051" s="72"/>
      <c r="O2051" s="103"/>
    </row>
    <row r="2052" spans="11:15">
      <c r="K2052" s="101"/>
      <c r="L2052" s="102"/>
      <c r="M2052" s="72"/>
      <c r="N2052" s="72"/>
      <c r="O2052" s="103"/>
    </row>
    <row r="2053" spans="11:15">
      <c r="K2053" s="101"/>
      <c r="L2053" s="102"/>
      <c r="M2053" s="72"/>
      <c r="N2053" s="72"/>
      <c r="O2053" s="103"/>
    </row>
    <row r="2054" spans="11:15">
      <c r="K2054" s="101"/>
      <c r="L2054" s="102"/>
      <c r="M2054" s="72"/>
      <c r="N2054" s="72"/>
      <c r="O2054" s="103"/>
    </row>
    <row r="2055" spans="11:15">
      <c r="K2055" s="101"/>
      <c r="L2055" s="102"/>
      <c r="M2055" s="72"/>
      <c r="N2055" s="72"/>
      <c r="O2055" s="103"/>
    </row>
    <row r="2056" spans="11:15">
      <c r="K2056" s="101"/>
      <c r="L2056" s="102"/>
      <c r="M2056" s="72"/>
      <c r="N2056" s="72"/>
      <c r="O2056" s="103"/>
    </row>
    <row r="2057" spans="11:15">
      <c r="K2057" s="101"/>
      <c r="L2057" s="102"/>
      <c r="M2057" s="72"/>
      <c r="N2057" s="72"/>
      <c r="O2057" s="103"/>
    </row>
    <row r="2058" spans="11:15">
      <c r="K2058" s="101"/>
      <c r="L2058" s="102"/>
      <c r="M2058" s="72"/>
      <c r="N2058" s="72"/>
      <c r="O2058" s="103"/>
    </row>
    <row r="2059" spans="11:15">
      <c r="K2059" s="101"/>
      <c r="L2059" s="102"/>
      <c r="M2059" s="72"/>
      <c r="N2059" s="72"/>
      <c r="O2059" s="103"/>
    </row>
    <row r="2060" spans="11:15">
      <c r="K2060" s="101"/>
      <c r="L2060" s="102"/>
      <c r="M2060" s="72"/>
      <c r="N2060" s="72"/>
      <c r="O2060" s="103"/>
    </row>
    <row r="2061" spans="11:15">
      <c r="K2061" s="101"/>
      <c r="L2061" s="102"/>
      <c r="M2061" s="72"/>
      <c r="N2061" s="72"/>
      <c r="O2061" s="103"/>
    </row>
    <row r="2062" spans="11:15">
      <c r="K2062" s="101"/>
      <c r="L2062" s="102"/>
      <c r="M2062" s="72"/>
      <c r="N2062" s="72"/>
      <c r="O2062" s="103"/>
    </row>
    <row r="2063" spans="11:15">
      <c r="K2063" s="101"/>
      <c r="L2063" s="102"/>
      <c r="M2063" s="72"/>
      <c r="N2063" s="72"/>
      <c r="O2063" s="103"/>
    </row>
    <row r="2064" spans="11:15">
      <c r="K2064" s="101"/>
      <c r="L2064" s="102"/>
      <c r="M2064" s="72"/>
      <c r="N2064" s="72"/>
      <c r="O2064" s="103"/>
    </row>
    <row r="2065" spans="11:15">
      <c r="K2065" s="101"/>
      <c r="L2065" s="102"/>
      <c r="M2065" s="72"/>
      <c r="N2065" s="72"/>
      <c r="O2065" s="103"/>
    </row>
    <row r="2066" spans="11:15">
      <c r="K2066" s="101"/>
      <c r="L2066" s="102"/>
      <c r="M2066" s="72"/>
      <c r="N2066" s="72"/>
      <c r="O2066" s="103"/>
    </row>
    <row r="2067" spans="11:15">
      <c r="K2067" s="101"/>
      <c r="L2067" s="102"/>
      <c r="M2067" s="72"/>
      <c r="N2067" s="72"/>
      <c r="O2067" s="103"/>
    </row>
    <row r="2068" spans="11:15">
      <c r="K2068" s="101"/>
      <c r="L2068" s="102"/>
      <c r="M2068" s="72"/>
      <c r="N2068" s="72"/>
      <c r="O2068" s="103"/>
    </row>
    <row r="2069" spans="11:15">
      <c r="K2069" s="101"/>
      <c r="L2069" s="102"/>
      <c r="M2069" s="72"/>
      <c r="N2069" s="72"/>
      <c r="O2069" s="103"/>
    </row>
    <row r="2070" spans="11:15">
      <c r="K2070" s="101"/>
      <c r="L2070" s="102"/>
      <c r="M2070" s="72"/>
      <c r="N2070" s="72"/>
      <c r="O2070" s="103"/>
    </row>
    <row r="2071" spans="11:15">
      <c r="K2071" s="101"/>
      <c r="L2071" s="102"/>
      <c r="M2071" s="72"/>
      <c r="N2071" s="72"/>
      <c r="O2071" s="103"/>
    </row>
    <row r="2072" spans="11:15">
      <c r="K2072" s="101"/>
      <c r="L2072" s="102"/>
      <c r="M2072" s="72"/>
      <c r="N2072" s="72"/>
      <c r="O2072" s="103"/>
    </row>
    <row r="2073" spans="11:15">
      <c r="K2073" s="101"/>
      <c r="L2073" s="102"/>
      <c r="M2073" s="72"/>
      <c r="N2073" s="72"/>
      <c r="O2073" s="103"/>
    </row>
    <row r="2074" spans="11:15">
      <c r="K2074" s="101"/>
      <c r="L2074" s="102"/>
      <c r="M2074" s="72"/>
      <c r="N2074" s="72"/>
      <c r="O2074" s="103"/>
    </row>
    <row r="2075" spans="11:15">
      <c r="K2075" s="101"/>
      <c r="L2075" s="102"/>
      <c r="M2075" s="72"/>
      <c r="N2075" s="72"/>
      <c r="O2075" s="103"/>
    </row>
    <row r="2076" spans="11:15">
      <c r="K2076" s="101"/>
      <c r="L2076" s="102"/>
      <c r="M2076" s="72"/>
      <c r="N2076" s="72"/>
      <c r="O2076" s="103"/>
    </row>
    <row r="2077" spans="11:15">
      <c r="K2077" s="101"/>
      <c r="L2077" s="102"/>
      <c r="M2077" s="72"/>
      <c r="N2077" s="72"/>
      <c r="O2077" s="103"/>
    </row>
    <row r="2078" spans="11:15">
      <c r="K2078" s="101"/>
      <c r="L2078" s="102"/>
      <c r="M2078" s="72"/>
      <c r="N2078" s="72"/>
      <c r="O2078" s="103"/>
    </row>
    <row r="2079" spans="11:15">
      <c r="K2079" s="101"/>
      <c r="L2079" s="102"/>
      <c r="M2079" s="72"/>
      <c r="N2079" s="72"/>
      <c r="O2079" s="103"/>
    </row>
    <row r="2080" spans="11:15">
      <c r="K2080" s="101"/>
      <c r="L2080" s="102"/>
      <c r="M2080" s="72"/>
      <c r="N2080" s="72"/>
      <c r="O2080" s="103"/>
    </row>
    <row r="2081" spans="11:15">
      <c r="K2081" s="101"/>
      <c r="L2081" s="102"/>
      <c r="M2081" s="72"/>
      <c r="N2081" s="72"/>
      <c r="O2081" s="103"/>
    </row>
    <row r="2082" spans="11:15">
      <c r="K2082" s="101"/>
      <c r="L2082" s="102"/>
      <c r="M2082" s="72"/>
      <c r="N2082" s="72"/>
      <c r="O2082" s="103"/>
    </row>
    <row r="2083" spans="11:15">
      <c r="K2083" s="101"/>
      <c r="L2083" s="102"/>
      <c r="M2083" s="72"/>
      <c r="N2083" s="72"/>
      <c r="O2083" s="103"/>
    </row>
    <row r="2084" spans="11:15">
      <c r="K2084" s="101"/>
      <c r="L2084" s="102"/>
      <c r="M2084" s="72"/>
      <c r="N2084" s="72"/>
      <c r="O2084" s="103"/>
    </row>
    <row r="2085" spans="11:15">
      <c r="K2085" s="101"/>
      <c r="L2085" s="102"/>
      <c r="M2085" s="72"/>
      <c r="N2085" s="72"/>
      <c r="O2085" s="103"/>
    </row>
    <row r="2086" spans="11:15">
      <c r="K2086" s="101"/>
      <c r="L2086" s="102"/>
      <c r="M2086" s="72"/>
      <c r="N2086" s="72"/>
      <c r="O2086" s="103"/>
    </row>
    <row r="2087" spans="11:15">
      <c r="K2087" s="101"/>
      <c r="L2087" s="102"/>
      <c r="M2087" s="72"/>
      <c r="N2087" s="72"/>
      <c r="O2087" s="103"/>
    </row>
    <row r="2088" spans="11:15">
      <c r="K2088" s="101"/>
      <c r="L2088" s="102"/>
      <c r="M2088" s="72"/>
      <c r="N2088" s="72"/>
      <c r="O2088" s="103"/>
    </row>
    <row r="2089" spans="11:15">
      <c r="K2089" s="101"/>
      <c r="L2089" s="102"/>
      <c r="M2089" s="72"/>
      <c r="N2089" s="72"/>
      <c r="O2089" s="103"/>
    </row>
    <row r="2090" spans="11:15">
      <c r="K2090" s="101"/>
      <c r="L2090" s="102"/>
      <c r="M2090" s="72"/>
      <c r="N2090" s="72"/>
      <c r="O2090" s="103"/>
    </row>
    <row r="2091" spans="11:15">
      <c r="K2091" s="101"/>
      <c r="L2091" s="102"/>
      <c r="M2091" s="72"/>
      <c r="N2091" s="72"/>
      <c r="O2091" s="103"/>
    </row>
    <row r="2092" spans="11:15">
      <c r="K2092" s="101"/>
      <c r="L2092" s="102"/>
      <c r="M2092" s="72"/>
      <c r="N2092" s="72"/>
      <c r="O2092" s="103"/>
    </row>
    <row r="2093" spans="11:15">
      <c r="K2093" s="101"/>
      <c r="L2093" s="102"/>
      <c r="M2093" s="72"/>
      <c r="N2093" s="72"/>
      <c r="O2093" s="103"/>
    </row>
    <row r="2094" spans="11:15">
      <c r="K2094" s="101"/>
      <c r="L2094" s="102"/>
      <c r="M2094" s="72"/>
      <c r="N2094" s="72"/>
      <c r="O2094" s="103"/>
    </row>
    <row r="2095" spans="11:15">
      <c r="K2095" s="101"/>
      <c r="L2095" s="102"/>
      <c r="M2095" s="72"/>
      <c r="N2095" s="72"/>
      <c r="O2095" s="103"/>
    </row>
    <row r="2096" spans="11:15">
      <c r="K2096" s="101"/>
      <c r="L2096" s="102"/>
      <c r="M2096" s="72"/>
      <c r="N2096" s="72"/>
      <c r="O2096" s="103"/>
    </row>
    <row r="2097" spans="11:15">
      <c r="K2097" s="101"/>
      <c r="L2097" s="102"/>
      <c r="M2097" s="72"/>
      <c r="N2097" s="72"/>
      <c r="O2097" s="103"/>
    </row>
    <row r="2098" spans="11:15">
      <c r="K2098" s="101"/>
      <c r="L2098" s="102"/>
      <c r="M2098" s="72"/>
      <c r="N2098" s="72"/>
      <c r="O2098" s="103"/>
    </row>
    <row r="2099" spans="11:15">
      <c r="K2099" s="101"/>
      <c r="L2099" s="102"/>
      <c r="M2099" s="72"/>
      <c r="N2099" s="72"/>
      <c r="O2099" s="103"/>
    </row>
    <row r="2100" spans="11:15">
      <c r="K2100" s="101"/>
      <c r="L2100" s="102"/>
      <c r="M2100" s="72"/>
      <c r="N2100" s="72"/>
      <c r="O2100" s="103"/>
    </row>
    <row r="2101" spans="11:15">
      <c r="K2101" s="101"/>
      <c r="L2101" s="102"/>
      <c r="M2101" s="72"/>
      <c r="N2101" s="72"/>
      <c r="O2101" s="103"/>
    </row>
    <row r="2102" spans="11:15">
      <c r="K2102" s="101"/>
      <c r="L2102" s="102"/>
      <c r="M2102" s="72"/>
      <c r="N2102" s="72"/>
      <c r="O2102" s="103"/>
    </row>
    <row r="2103" spans="11:15">
      <c r="K2103" s="101"/>
      <c r="L2103" s="102"/>
      <c r="M2103" s="72"/>
      <c r="N2103" s="72"/>
      <c r="O2103" s="103"/>
    </row>
    <row r="2104" spans="11:15">
      <c r="K2104" s="101"/>
      <c r="L2104" s="102"/>
      <c r="M2104" s="72"/>
      <c r="N2104" s="72"/>
      <c r="O2104" s="103"/>
    </row>
    <row r="2105" spans="11:15">
      <c r="K2105" s="101"/>
      <c r="L2105" s="102"/>
      <c r="M2105" s="72"/>
      <c r="N2105" s="72"/>
      <c r="O2105" s="103"/>
    </row>
    <row r="2106" spans="11:15">
      <c r="K2106" s="101"/>
      <c r="L2106" s="102"/>
      <c r="M2106" s="72"/>
      <c r="N2106" s="72"/>
      <c r="O2106" s="103"/>
    </row>
    <row r="2107" spans="11:15">
      <c r="K2107" s="101"/>
      <c r="L2107" s="102"/>
      <c r="M2107" s="72"/>
      <c r="N2107" s="72"/>
      <c r="O2107" s="103"/>
    </row>
    <row r="2108" spans="11:15">
      <c r="K2108" s="101"/>
      <c r="L2108" s="102"/>
      <c r="M2108" s="72"/>
      <c r="N2108" s="72"/>
      <c r="O2108" s="103"/>
    </row>
    <row r="2109" spans="11:15">
      <c r="K2109" s="101"/>
      <c r="L2109" s="102"/>
      <c r="M2109" s="72"/>
      <c r="N2109" s="72"/>
      <c r="O2109" s="103"/>
    </row>
    <row r="2110" spans="11:15">
      <c r="K2110" s="101"/>
      <c r="L2110" s="102"/>
      <c r="M2110" s="72"/>
      <c r="N2110" s="72"/>
      <c r="O2110" s="103"/>
    </row>
    <row r="2111" spans="11:15">
      <c r="K2111" s="101"/>
      <c r="L2111" s="102"/>
      <c r="M2111" s="72"/>
      <c r="N2111" s="72"/>
      <c r="O2111" s="103"/>
    </row>
    <row r="2112" spans="11:15">
      <c r="K2112" s="101"/>
      <c r="L2112" s="102"/>
      <c r="M2112" s="72"/>
      <c r="N2112" s="72"/>
      <c r="O2112" s="103"/>
    </row>
    <row r="2113" spans="11:15">
      <c r="K2113" s="101"/>
      <c r="L2113" s="102"/>
      <c r="M2113" s="72"/>
      <c r="N2113" s="72"/>
      <c r="O2113" s="103"/>
    </row>
    <row r="2114" spans="11:15">
      <c r="K2114" s="101"/>
      <c r="L2114" s="102"/>
      <c r="M2114" s="72"/>
      <c r="N2114" s="72"/>
      <c r="O2114" s="103"/>
    </row>
    <row r="2115" spans="11:15">
      <c r="K2115" s="101"/>
      <c r="L2115" s="102"/>
      <c r="M2115" s="72"/>
      <c r="N2115" s="72"/>
      <c r="O2115" s="103"/>
    </row>
    <row r="2116" spans="11:15">
      <c r="K2116" s="101"/>
      <c r="L2116" s="102"/>
      <c r="M2116" s="72"/>
      <c r="N2116" s="72"/>
      <c r="O2116" s="103"/>
    </row>
    <row r="2117" spans="11:15">
      <c r="K2117" s="101"/>
      <c r="L2117" s="102"/>
      <c r="M2117" s="72"/>
      <c r="N2117" s="72"/>
      <c r="O2117" s="103"/>
    </row>
    <row r="2118" spans="11:15">
      <c r="K2118" s="101"/>
      <c r="L2118" s="102"/>
      <c r="M2118" s="72"/>
      <c r="N2118" s="72"/>
      <c r="O2118" s="103"/>
    </row>
    <row r="2119" spans="11:15">
      <c r="K2119" s="101"/>
      <c r="L2119" s="102"/>
      <c r="M2119" s="72"/>
      <c r="N2119" s="72"/>
      <c r="O2119" s="103"/>
    </row>
    <row r="2120" spans="11:15">
      <c r="K2120" s="101"/>
      <c r="L2120" s="102"/>
      <c r="M2120" s="72"/>
      <c r="N2120" s="72"/>
      <c r="O2120" s="103"/>
    </row>
    <row r="2121" spans="11:15">
      <c r="K2121" s="101"/>
      <c r="L2121" s="102"/>
      <c r="M2121" s="72"/>
      <c r="N2121" s="72"/>
      <c r="O2121" s="103"/>
    </row>
    <row r="2122" spans="11:15">
      <c r="K2122" s="101"/>
      <c r="L2122" s="102"/>
      <c r="M2122" s="72"/>
      <c r="N2122" s="72"/>
      <c r="O2122" s="103"/>
    </row>
    <row r="2123" spans="11:15">
      <c r="K2123" s="101"/>
      <c r="L2123" s="102"/>
      <c r="M2123" s="72"/>
      <c r="N2123" s="72"/>
      <c r="O2123" s="103"/>
    </row>
    <row r="2124" spans="11:15">
      <c r="K2124" s="101"/>
      <c r="L2124" s="102"/>
      <c r="M2124" s="72"/>
      <c r="N2124" s="72"/>
      <c r="O2124" s="103"/>
    </row>
    <row r="2125" spans="11:15">
      <c r="K2125" s="101"/>
      <c r="L2125" s="102"/>
      <c r="M2125" s="72"/>
      <c r="N2125" s="72"/>
      <c r="O2125" s="103"/>
    </row>
    <row r="2126" spans="11:15">
      <c r="K2126" s="101"/>
      <c r="L2126" s="102"/>
      <c r="M2126" s="72"/>
      <c r="N2126" s="72"/>
      <c r="O2126" s="103"/>
    </row>
    <row r="2127" spans="11:15">
      <c r="K2127" s="101"/>
      <c r="L2127" s="102"/>
      <c r="M2127" s="72"/>
      <c r="N2127" s="72"/>
      <c r="O2127" s="103"/>
    </row>
    <row r="2128" spans="11:15">
      <c r="K2128" s="101"/>
      <c r="L2128" s="102"/>
      <c r="M2128" s="72"/>
      <c r="N2128" s="72"/>
      <c r="O2128" s="103"/>
    </row>
    <row r="2129" spans="11:15">
      <c r="K2129" s="101"/>
      <c r="L2129" s="102"/>
      <c r="M2129" s="72"/>
      <c r="N2129" s="72"/>
      <c r="O2129" s="103"/>
    </row>
    <row r="2130" spans="11:15">
      <c r="K2130" s="101"/>
      <c r="L2130" s="102"/>
      <c r="M2130" s="72"/>
      <c r="N2130" s="72"/>
      <c r="O2130" s="103"/>
    </row>
    <row r="2131" spans="11:15">
      <c r="K2131" s="101"/>
      <c r="L2131" s="102"/>
      <c r="M2131" s="72"/>
      <c r="N2131" s="72"/>
      <c r="O2131" s="103"/>
    </row>
    <row r="2132" spans="11:15">
      <c r="K2132" s="101"/>
      <c r="L2132" s="102"/>
      <c r="M2132" s="72"/>
      <c r="N2132" s="72"/>
      <c r="O2132" s="103"/>
    </row>
    <row r="2133" spans="11:15">
      <c r="K2133" s="101"/>
      <c r="L2133" s="102"/>
      <c r="M2133" s="72"/>
      <c r="N2133" s="72"/>
      <c r="O2133" s="103"/>
    </row>
    <row r="2134" spans="11:15">
      <c r="K2134" s="101"/>
      <c r="L2134" s="102"/>
      <c r="M2134" s="72"/>
      <c r="N2134" s="72"/>
      <c r="O2134" s="103"/>
    </row>
    <row r="2135" spans="11:15">
      <c r="K2135" s="101"/>
      <c r="L2135" s="102"/>
      <c r="M2135" s="72"/>
      <c r="N2135" s="72"/>
      <c r="O2135" s="103"/>
    </row>
    <row r="2136" spans="11:15">
      <c r="K2136" s="101"/>
      <c r="L2136" s="102"/>
      <c r="M2136" s="72"/>
      <c r="N2136" s="72"/>
      <c r="O2136" s="103"/>
    </row>
    <row r="2137" spans="11:15">
      <c r="K2137" s="101"/>
      <c r="L2137" s="102"/>
      <c r="M2137" s="72"/>
      <c r="N2137" s="72"/>
      <c r="O2137" s="103"/>
    </row>
    <row r="2138" spans="11:15">
      <c r="K2138" s="101"/>
      <c r="L2138" s="102"/>
      <c r="M2138" s="72"/>
      <c r="N2138" s="72"/>
      <c r="O2138" s="103"/>
    </row>
    <row r="2139" spans="11:15">
      <c r="K2139" s="101"/>
      <c r="L2139" s="102"/>
      <c r="M2139" s="72"/>
      <c r="N2139" s="72"/>
      <c r="O2139" s="103"/>
    </row>
    <row r="2140" spans="11:15">
      <c r="K2140" s="101"/>
      <c r="L2140" s="102"/>
      <c r="M2140" s="72"/>
      <c r="N2140" s="72"/>
      <c r="O2140" s="103"/>
    </row>
    <row r="2141" spans="11:15">
      <c r="K2141" s="101"/>
      <c r="L2141" s="102"/>
      <c r="M2141" s="72"/>
      <c r="N2141" s="72"/>
      <c r="O2141" s="103"/>
    </row>
    <row r="2142" spans="11:15">
      <c r="K2142" s="101"/>
      <c r="L2142" s="102"/>
      <c r="M2142" s="72"/>
      <c r="N2142" s="72"/>
      <c r="O2142" s="103"/>
    </row>
    <row r="2143" spans="11:15">
      <c r="K2143" s="101"/>
      <c r="L2143" s="102"/>
      <c r="M2143" s="72"/>
      <c r="N2143" s="72"/>
      <c r="O2143" s="103"/>
    </row>
    <row r="2144" spans="11:15">
      <c r="K2144" s="101"/>
      <c r="L2144" s="102"/>
      <c r="M2144" s="72"/>
      <c r="N2144" s="72"/>
      <c r="O2144" s="103"/>
    </row>
    <row r="2145" spans="11:15">
      <c r="K2145" s="101"/>
      <c r="L2145" s="102"/>
      <c r="M2145" s="72"/>
      <c r="N2145" s="72"/>
      <c r="O2145" s="103"/>
    </row>
    <row r="2146" spans="11:15">
      <c r="K2146" s="101"/>
      <c r="L2146" s="102"/>
      <c r="M2146" s="72"/>
      <c r="N2146" s="72"/>
      <c r="O2146" s="103"/>
    </row>
    <row r="2147" spans="11:15">
      <c r="K2147" s="101"/>
      <c r="L2147" s="102"/>
      <c r="M2147" s="72"/>
      <c r="N2147" s="72"/>
      <c r="O2147" s="103"/>
    </row>
    <row r="2148" spans="11:15">
      <c r="K2148" s="101"/>
      <c r="L2148" s="102"/>
      <c r="M2148" s="72"/>
      <c r="N2148" s="72"/>
      <c r="O2148" s="103"/>
    </row>
    <row r="2149" spans="11:15">
      <c r="K2149" s="101"/>
      <c r="L2149" s="102"/>
      <c r="M2149" s="72"/>
      <c r="N2149" s="72"/>
      <c r="O2149" s="103"/>
    </row>
    <row r="2150" spans="11:15">
      <c r="K2150" s="101"/>
      <c r="L2150" s="102"/>
      <c r="M2150" s="72"/>
      <c r="N2150" s="72"/>
      <c r="O2150" s="103"/>
    </row>
    <row r="2151" spans="11:15">
      <c r="K2151" s="101"/>
      <c r="L2151" s="102"/>
      <c r="M2151" s="72"/>
      <c r="N2151" s="72"/>
      <c r="O2151" s="103"/>
    </row>
    <row r="2152" spans="11:15">
      <c r="K2152" s="101"/>
      <c r="L2152" s="102"/>
      <c r="M2152" s="72"/>
      <c r="N2152" s="72"/>
      <c r="O2152" s="103"/>
    </row>
    <row r="2153" spans="11:15">
      <c r="K2153" s="101"/>
      <c r="L2153" s="102"/>
      <c r="M2153" s="72"/>
      <c r="N2153" s="72"/>
      <c r="O2153" s="103"/>
    </row>
    <row r="2154" spans="11:15">
      <c r="K2154" s="101"/>
      <c r="L2154" s="102"/>
      <c r="M2154" s="72"/>
      <c r="N2154" s="72"/>
      <c r="O2154" s="103"/>
    </row>
    <row r="2155" spans="11:15">
      <c r="K2155" s="101"/>
      <c r="L2155" s="102"/>
      <c r="M2155" s="72"/>
      <c r="N2155" s="72"/>
      <c r="O2155" s="103"/>
    </row>
    <row r="2156" spans="11:15">
      <c r="K2156" s="101"/>
      <c r="L2156" s="102"/>
      <c r="M2156" s="72"/>
      <c r="N2156" s="72"/>
      <c r="O2156" s="103"/>
    </row>
    <row r="2157" spans="11:15">
      <c r="K2157" s="101"/>
      <c r="L2157" s="102"/>
      <c r="M2157" s="72"/>
      <c r="N2157" s="72"/>
      <c r="O2157" s="103"/>
    </row>
    <row r="2158" spans="11:15">
      <c r="K2158" s="101"/>
      <c r="L2158" s="102"/>
      <c r="M2158" s="72"/>
      <c r="N2158" s="72"/>
      <c r="O2158" s="103"/>
    </row>
    <row r="2159" spans="11:15">
      <c r="K2159" s="101"/>
      <c r="L2159" s="102"/>
      <c r="M2159" s="72"/>
      <c r="N2159" s="72"/>
      <c r="O2159" s="103"/>
    </row>
    <row r="2160" spans="11:15">
      <c r="K2160" s="101"/>
      <c r="L2160" s="102"/>
      <c r="M2160" s="72"/>
      <c r="N2160" s="72"/>
      <c r="O2160" s="103"/>
    </row>
    <row r="2161" spans="11:15">
      <c r="K2161" s="101"/>
      <c r="L2161" s="102"/>
      <c r="M2161" s="72"/>
      <c r="N2161" s="72"/>
      <c r="O2161" s="103"/>
    </row>
    <row r="2162" spans="11:15">
      <c r="K2162" s="101"/>
      <c r="L2162" s="102"/>
      <c r="M2162" s="72"/>
      <c r="N2162" s="72"/>
      <c r="O2162" s="103"/>
    </row>
    <row r="2163" spans="11:15">
      <c r="K2163" s="101"/>
      <c r="L2163" s="102"/>
      <c r="M2163" s="72"/>
      <c r="N2163" s="72"/>
      <c r="O2163" s="103"/>
    </row>
    <row r="2164" spans="11:15">
      <c r="K2164" s="101"/>
      <c r="L2164" s="102"/>
      <c r="M2164" s="72"/>
      <c r="N2164" s="72"/>
      <c r="O2164" s="103"/>
    </row>
    <row r="2165" spans="11:15">
      <c r="K2165" s="101"/>
      <c r="L2165" s="102"/>
      <c r="M2165" s="72"/>
      <c r="N2165" s="72"/>
      <c r="O2165" s="103"/>
    </row>
    <row r="2166" spans="11:15">
      <c r="K2166" s="101"/>
      <c r="L2166" s="102"/>
      <c r="M2166" s="72"/>
      <c r="N2166" s="72"/>
      <c r="O2166" s="103"/>
    </row>
    <row r="2167" spans="11:15">
      <c r="K2167" s="101"/>
      <c r="L2167" s="102"/>
      <c r="M2167" s="72"/>
      <c r="N2167" s="72"/>
      <c r="O2167" s="103"/>
    </row>
    <row r="2168" spans="11:15">
      <c r="K2168" s="101"/>
      <c r="L2168" s="102"/>
      <c r="M2168" s="72"/>
      <c r="N2168" s="72"/>
      <c r="O2168" s="103"/>
    </row>
    <row r="2169" spans="11:15">
      <c r="K2169" s="101"/>
      <c r="L2169" s="102"/>
      <c r="M2169" s="72"/>
      <c r="N2169" s="72"/>
      <c r="O2169" s="103"/>
    </row>
    <row r="2170" spans="11:15">
      <c r="K2170" s="101"/>
      <c r="L2170" s="102"/>
      <c r="M2170" s="72"/>
      <c r="N2170" s="72"/>
      <c r="O2170" s="103"/>
    </row>
    <row r="2171" spans="11:15">
      <c r="K2171" s="101"/>
      <c r="L2171" s="102"/>
      <c r="M2171" s="72"/>
      <c r="N2171" s="72"/>
      <c r="O2171" s="103"/>
    </row>
    <row r="2172" spans="11:15">
      <c r="K2172" s="101"/>
      <c r="L2172" s="102"/>
      <c r="M2172" s="72"/>
      <c r="N2172" s="72"/>
      <c r="O2172" s="103"/>
    </row>
    <row r="2173" spans="11:15">
      <c r="K2173" s="101"/>
      <c r="L2173" s="102"/>
      <c r="M2173" s="72"/>
      <c r="N2173" s="72"/>
      <c r="O2173" s="103"/>
    </row>
    <row r="2174" spans="11:15">
      <c r="K2174" s="101"/>
      <c r="L2174" s="102"/>
      <c r="M2174" s="72"/>
      <c r="N2174" s="72"/>
      <c r="O2174" s="103"/>
    </row>
    <row r="2175" spans="11:15">
      <c r="K2175" s="101"/>
      <c r="L2175" s="102"/>
      <c r="M2175" s="72"/>
      <c r="N2175" s="72"/>
      <c r="O2175" s="103"/>
    </row>
    <row r="2176" spans="11:15">
      <c r="K2176" s="101"/>
      <c r="L2176" s="102"/>
      <c r="M2176" s="72"/>
      <c r="N2176" s="72"/>
      <c r="O2176" s="103"/>
    </row>
    <row r="2177" spans="11:15">
      <c r="K2177" s="101"/>
      <c r="L2177" s="102"/>
      <c r="M2177" s="72"/>
      <c r="N2177" s="72"/>
      <c r="O2177" s="103"/>
    </row>
    <row r="2178" spans="11:15">
      <c r="K2178" s="101"/>
      <c r="L2178" s="102"/>
      <c r="M2178" s="72"/>
      <c r="N2178" s="72"/>
      <c r="O2178" s="103"/>
    </row>
    <row r="2179" spans="11:15">
      <c r="K2179" s="101"/>
      <c r="L2179" s="102"/>
      <c r="M2179" s="72"/>
      <c r="N2179" s="72"/>
      <c r="O2179" s="103"/>
    </row>
    <row r="2180" spans="11:15">
      <c r="K2180" s="101"/>
      <c r="L2180" s="102"/>
      <c r="M2180" s="72"/>
      <c r="N2180" s="72"/>
      <c r="O2180" s="103"/>
    </row>
    <row r="2181" spans="11:15">
      <c r="K2181" s="101"/>
      <c r="L2181" s="102"/>
      <c r="M2181" s="72"/>
      <c r="N2181" s="72"/>
      <c r="O2181" s="103"/>
    </row>
    <row r="2182" spans="11:15">
      <c r="K2182" s="101"/>
      <c r="L2182" s="102"/>
      <c r="M2182" s="72"/>
      <c r="N2182" s="72"/>
      <c r="O2182" s="103"/>
    </row>
    <row r="2183" spans="11:15">
      <c r="K2183" s="101"/>
      <c r="L2183" s="102"/>
      <c r="M2183" s="72"/>
      <c r="N2183" s="72"/>
      <c r="O2183" s="103"/>
    </row>
    <row r="2184" spans="11:15">
      <c r="K2184" s="101"/>
      <c r="L2184" s="102"/>
      <c r="M2184" s="72"/>
      <c r="N2184" s="72"/>
      <c r="O2184" s="103"/>
    </row>
    <row r="2185" spans="11:15">
      <c r="K2185" s="101"/>
      <c r="L2185" s="102"/>
      <c r="M2185" s="72"/>
      <c r="N2185" s="72"/>
      <c r="O2185" s="103"/>
    </row>
    <row r="2186" spans="11:15">
      <c r="K2186" s="101"/>
      <c r="L2186" s="102"/>
      <c r="M2186" s="72"/>
      <c r="N2186" s="72"/>
      <c r="O2186" s="103"/>
    </row>
    <row r="2187" spans="11:15">
      <c r="K2187" s="101"/>
      <c r="L2187" s="102"/>
      <c r="M2187" s="72"/>
      <c r="N2187" s="72"/>
      <c r="O2187" s="103"/>
    </row>
    <row r="2188" spans="11:15">
      <c r="K2188" s="101"/>
      <c r="L2188" s="102"/>
      <c r="M2188" s="72"/>
      <c r="N2188" s="72"/>
      <c r="O2188" s="103"/>
    </row>
    <row r="2189" spans="11:15">
      <c r="K2189" s="101"/>
      <c r="L2189" s="102"/>
      <c r="M2189" s="72"/>
      <c r="N2189" s="72"/>
      <c r="O2189" s="103"/>
    </row>
    <row r="2190" spans="11:15">
      <c r="K2190" s="101"/>
      <c r="L2190" s="102"/>
      <c r="M2190" s="72"/>
      <c r="N2190" s="72"/>
      <c r="O2190" s="103"/>
    </row>
    <row r="2191" spans="11:15">
      <c r="K2191" s="101"/>
      <c r="L2191" s="102"/>
      <c r="M2191" s="72"/>
      <c r="N2191" s="72"/>
      <c r="O2191" s="103"/>
    </row>
    <row r="2192" spans="11:15">
      <c r="K2192" s="101"/>
      <c r="L2192" s="102"/>
      <c r="M2192" s="72"/>
      <c r="N2192" s="72"/>
      <c r="O2192" s="103"/>
    </row>
    <row r="2193" spans="11:15">
      <c r="K2193" s="101"/>
      <c r="L2193" s="102"/>
      <c r="M2193" s="72"/>
      <c r="N2193" s="72"/>
      <c r="O2193" s="103"/>
    </row>
    <row r="2194" spans="11:15">
      <c r="K2194" s="101"/>
      <c r="L2194" s="102"/>
      <c r="M2194" s="72"/>
      <c r="N2194" s="72"/>
      <c r="O2194" s="103"/>
    </row>
    <row r="2195" spans="11:15">
      <c r="K2195" s="101"/>
      <c r="L2195" s="102"/>
      <c r="M2195" s="72"/>
      <c r="N2195" s="72"/>
      <c r="O2195" s="103"/>
    </row>
    <row r="2196" spans="11:15">
      <c r="K2196" s="101"/>
      <c r="L2196" s="102"/>
      <c r="M2196" s="72"/>
      <c r="N2196" s="72"/>
      <c r="O2196" s="103"/>
    </row>
    <row r="2197" spans="11:15">
      <c r="K2197" s="101"/>
      <c r="L2197" s="102"/>
      <c r="M2197" s="72"/>
      <c r="N2197" s="72"/>
      <c r="O2197" s="103"/>
    </row>
    <row r="2198" spans="11:15">
      <c r="K2198" s="101"/>
      <c r="L2198" s="102"/>
      <c r="M2198" s="72"/>
      <c r="N2198" s="72"/>
      <c r="O2198" s="103"/>
    </row>
    <row r="2199" spans="11:15">
      <c r="K2199" s="101"/>
      <c r="L2199" s="102"/>
      <c r="M2199" s="72"/>
      <c r="N2199" s="72"/>
      <c r="O2199" s="103"/>
    </row>
    <row r="2200" spans="11:15">
      <c r="K2200" s="101"/>
      <c r="L2200" s="102"/>
      <c r="M2200" s="72"/>
      <c r="N2200" s="72"/>
      <c r="O2200" s="103"/>
    </row>
    <row r="2201" spans="11:15">
      <c r="K2201" s="101"/>
      <c r="L2201" s="102"/>
      <c r="M2201" s="72"/>
      <c r="N2201" s="72"/>
      <c r="O2201" s="103"/>
    </row>
    <row r="2202" spans="11:15">
      <c r="K2202" s="101"/>
      <c r="L2202" s="102"/>
      <c r="M2202" s="72"/>
      <c r="N2202" s="72"/>
      <c r="O2202" s="103"/>
    </row>
    <row r="2203" spans="11:15">
      <c r="K2203" s="101"/>
      <c r="L2203" s="102"/>
      <c r="M2203" s="72"/>
      <c r="N2203" s="72"/>
      <c r="O2203" s="103"/>
    </row>
    <row r="2204" spans="11:15">
      <c r="K2204" s="101"/>
      <c r="L2204" s="102"/>
      <c r="M2204" s="72"/>
      <c r="N2204" s="72"/>
      <c r="O2204" s="103"/>
    </row>
    <row r="2205" spans="11:15">
      <c r="K2205" s="101"/>
      <c r="L2205" s="102"/>
      <c r="M2205" s="72"/>
      <c r="N2205" s="72"/>
      <c r="O2205" s="103"/>
    </row>
    <row r="2206" spans="11:15">
      <c r="K2206" s="101"/>
      <c r="L2206" s="102"/>
      <c r="M2206" s="72"/>
      <c r="N2206" s="72"/>
      <c r="O2206" s="103"/>
    </row>
    <row r="2207" spans="11:15">
      <c r="K2207" s="101"/>
      <c r="L2207" s="102"/>
      <c r="M2207" s="72"/>
      <c r="N2207" s="72"/>
      <c r="O2207" s="103"/>
    </row>
    <row r="2208" spans="11:15">
      <c r="K2208" s="101"/>
      <c r="L2208" s="102"/>
      <c r="M2208" s="72"/>
      <c r="N2208" s="72"/>
      <c r="O2208" s="103"/>
    </row>
    <row r="2209" spans="11:15">
      <c r="K2209" s="101"/>
      <c r="L2209" s="102"/>
      <c r="M2209" s="72"/>
      <c r="N2209" s="72"/>
      <c r="O2209" s="103"/>
    </row>
    <row r="2210" spans="11:15">
      <c r="K2210" s="101"/>
      <c r="L2210" s="102"/>
      <c r="M2210" s="72"/>
      <c r="N2210" s="72"/>
      <c r="O2210" s="103"/>
    </row>
    <row r="2211" spans="11:15">
      <c r="K2211" s="101"/>
      <c r="L2211" s="102"/>
      <c r="M2211" s="72"/>
      <c r="N2211" s="72"/>
      <c r="O2211" s="103"/>
    </row>
    <row r="2212" spans="11:15">
      <c r="K2212" s="101"/>
      <c r="L2212" s="102"/>
      <c r="M2212" s="72"/>
      <c r="N2212" s="72"/>
      <c r="O2212" s="103"/>
    </row>
    <row r="2213" spans="11:15">
      <c r="K2213" s="101"/>
      <c r="L2213" s="102"/>
      <c r="M2213" s="72"/>
      <c r="N2213" s="72"/>
      <c r="O2213" s="103"/>
    </row>
    <row r="2214" spans="11:15">
      <c r="K2214" s="101"/>
      <c r="L2214" s="102"/>
      <c r="M2214" s="72"/>
      <c r="N2214" s="72"/>
      <c r="O2214" s="103"/>
    </row>
    <row r="2215" spans="11:15">
      <c r="K2215" s="101"/>
      <c r="L2215" s="102"/>
      <c r="M2215" s="72"/>
      <c r="N2215" s="72"/>
      <c r="O2215" s="103"/>
    </row>
    <row r="2216" spans="11:15">
      <c r="K2216" s="101"/>
      <c r="L2216" s="102"/>
      <c r="M2216" s="72"/>
      <c r="N2216" s="72"/>
      <c r="O2216" s="103"/>
    </row>
    <row r="2217" spans="11:15">
      <c r="K2217" s="101"/>
      <c r="L2217" s="102"/>
      <c r="M2217" s="72"/>
      <c r="N2217" s="72"/>
      <c r="O2217" s="103"/>
    </row>
    <row r="2218" spans="11:15">
      <c r="K2218" s="101"/>
      <c r="L2218" s="102"/>
      <c r="M2218" s="72"/>
      <c r="N2218" s="72"/>
      <c r="O2218" s="103"/>
    </row>
    <row r="2219" spans="11:15">
      <c r="K2219" s="101"/>
      <c r="L2219" s="102"/>
      <c r="M2219" s="72"/>
      <c r="N2219" s="72"/>
      <c r="O2219" s="103"/>
    </row>
    <row r="2220" spans="11:15">
      <c r="K2220" s="101"/>
      <c r="L2220" s="102"/>
      <c r="M2220" s="72"/>
      <c r="N2220" s="72"/>
      <c r="O2220" s="103"/>
    </row>
    <row r="2221" spans="11:15">
      <c r="K2221" s="101"/>
      <c r="L2221" s="102"/>
      <c r="M2221" s="72"/>
      <c r="N2221" s="72"/>
      <c r="O2221" s="103"/>
    </row>
    <row r="2222" spans="11:15">
      <c r="K2222" s="101"/>
      <c r="L2222" s="102"/>
      <c r="M2222" s="72"/>
      <c r="N2222" s="72"/>
      <c r="O2222" s="103"/>
    </row>
    <row r="2223" spans="11:15">
      <c r="K2223" s="101"/>
      <c r="L2223" s="102"/>
      <c r="M2223" s="72"/>
      <c r="N2223" s="72"/>
      <c r="O2223" s="103"/>
    </row>
    <row r="2224" spans="11:15">
      <c r="K2224" s="101"/>
      <c r="L2224" s="102"/>
      <c r="M2224" s="72"/>
      <c r="N2224" s="72"/>
      <c r="O2224" s="103"/>
    </row>
    <row r="2225" spans="11:15">
      <c r="K2225" s="101"/>
      <c r="L2225" s="102"/>
      <c r="M2225" s="72"/>
      <c r="N2225" s="72"/>
      <c r="O2225" s="103"/>
    </row>
    <row r="2226" spans="11:15">
      <c r="K2226" s="101"/>
      <c r="L2226" s="102"/>
      <c r="M2226" s="72"/>
      <c r="N2226" s="72"/>
      <c r="O2226" s="103"/>
    </row>
    <row r="2227" spans="11:15">
      <c r="K2227" s="101"/>
      <c r="L2227" s="102"/>
      <c r="M2227" s="72"/>
      <c r="N2227" s="72"/>
      <c r="O2227" s="103"/>
    </row>
    <row r="2228" spans="11:15">
      <c r="K2228" s="101"/>
      <c r="L2228" s="102"/>
      <c r="M2228" s="72"/>
      <c r="N2228" s="72"/>
      <c r="O2228" s="103"/>
    </row>
    <row r="2229" spans="11:15">
      <c r="K2229" s="101"/>
      <c r="L2229" s="102"/>
      <c r="M2229" s="72"/>
      <c r="N2229" s="72"/>
      <c r="O2229" s="103"/>
    </row>
    <row r="2230" spans="11:15">
      <c r="K2230" s="101"/>
      <c r="L2230" s="102"/>
      <c r="M2230" s="72"/>
      <c r="N2230" s="72"/>
      <c r="O2230" s="103"/>
    </row>
    <row r="2231" spans="11:15">
      <c r="K2231" s="101"/>
      <c r="L2231" s="102"/>
      <c r="M2231" s="72"/>
      <c r="N2231" s="72"/>
      <c r="O2231" s="103"/>
    </row>
    <row r="2232" spans="11:15">
      <c r="K2232" s="101"/>
      <c r="L2232" s="102"/>
      <c r="M2232" s="72"/>
      <c r="N2232" s="72"/>
      <c r="O2232" s="103"/>
    </row>
    <row r="2233" spans="11:15">
      <c r="K2233" s="101"/>
      <c r="L2233" s="102"/>
      <c r="M2233" s="72"/>
      <c r="N2233" s="72"/>
      <c r="O2233" s="103"/>
    </row>
    <row r="2234" spans="11:15">
      <c r="K2234" s="101"/>
      <c r="L2234" s="102"/>
      <c r="M2234" s="72"/>
      <c r="N2234" s="72"/>
      <c r="O2234" s="103"/>
    </row>
    <row r="2235" spans="11:15">
      <c r="K2235" s="101"/>
      <c r="L2235" s="102"/>
      <c r="M2235" s="72"/>
      <c r="N2235" s="72"/>
      <c r="O2235" s="103"/>
    </row>
    <row r="2236" spans="11:15">
      <c r="K2236" s="101"/>
      <c r="L2236" s="102"/>
      <c r="M2236" s="72"/>
      <c r="N2236" s="72"/>
      <c r="O2236" s="103"/>
    </row>
    <row r="2237" spans="11:15">
      <c r="K2237" s="101"/>
      <c r="L2237" s="102"/>
      <c r="M2237" s="72"/>
      <c r="N2237" s="72"/>
      <c r="O2237" s="103"/>
    </row>
    <row r="2238" spans="11:15">
      <c r="K2238" s="101"/>
      <c r="L2238" s="102"/>
      <c r="M2238" s="72"/>
      <c r="N2238" s="72"/>
      <c r="O2238" s="103"/>
    </row>
    <row r="2239" spans="11:15">
      <c r="K2239" s="101"/>
      <c r="L2239" s="102"/>
      <c r="M2239" s="72"/>
      <c r="N2239" s="72"/>
      <c r="O2239" s="103"/>
    </row>
    <row r="2240" spans="11:15">
      <c r="K2240" s="101"/>
      <c r="L2240" s="102"/>
      <c r="M2240" s="72"/>
      <c r="N2240" s="72"/>
      <c r="O2240" s="103"/>
    </row>
    <row r="2241" spans="11:15">
      <c r="K2241" s="101"/>
      <c r="L2241" s="102"/>
      <c r="M2241" s="72"/>
      <c r="N2241" s="72"/>
      <c r="O2241" s="103"/>
    </row>
    <row r="2242" spans="11:15">
      <c r="K2242" s="101"/>
      <c r="L2242" s="102"/>
      <c r="M2242" s="72"/>
      <c r="N2242" s="72"/>
      <c r="O2242" s="103"/>
    </row>
    <row r="2243" spans="11:15">
      <c r="K2243" s="101"/>
      <c r="L2243" s="102"/>
      <c r="M2243" s="72"/>
      <c r="N2243" s="72"/>
      <c r="O2243" s="103"/>
    </row>
    <row r="2244" spans="11:15">
      <c r="K2244" s="101"/>
      <c r="L2244" s="102"/>
      <c r="M2244" s="72"/>
      <c r="N2244" s="72"/>
      <c r="O2244" s="103"/>
    </row>
    <row r="2245" spans="11:15">
      <c r="K2245" s="101"/>
      <c r="L2245" s="102"/>
      <c r="M2245" s="72"/>
      <c r="N2245" s="72"/>
      <c r="O2245" s="103"/>
    </row>
    <row r="2246" spans="11:15">
      <c r="K2246" s="101"/>
      <c r="L2246" s="102"/>
      <c r="M2246" s="72"/>
      <c r="N2246" s="72"/>
      <c r="O2246" s="103"/>
    </row>
    <row r="2247" spans="11:15">
      <c r="K2247" s="101"/>
      <c r="L2247" s="102"/>
      <c r="M2247" s="72"/>
      <c r="N2247" s="72"/>
      <c r="O2247" s="103"/>
    </row>
    <row r="2248" spans="11:15">
      <c r="K2248" s="101"/>
      <c r="L2248" s="102"/>
      <c r="M2248" s="72"/>
      <c r="N2248" s="72"/>
      <c r="O2248" s="103"/>
    </row>
    <row r="2249" spans="11:15">
      <c r="K2249" s="101"/>
      <c r="L2249" s="102"/>
      <c r="M2249" s="72"/>
      <c r="N2249" s="72"/>
      <c r="O2249" s="103"/>
    </row>
    <row r="2250" spans="11:15">
      <c r="K2250" s="101"/>
      <c r="L2250" s="102"/>
      <c r="M2250" s="72"/>
      <c r="N2250" s="72"/>
      <c r="O2250" s="103"/>
    </row>
    <row r="2251" spans="11:15">
      <c r="K2251" s="101"/>
      <c r="L2251" s="102"/>
      <c r="M2251" s="72"/>
      <c r="N2251" s="72"/>
      <c r="O2251" s="103"/>
    </row>
    <row r="2252" spans="11:15">
      <c r="K2252" s="101"/>
      <c r="L2252" s="102"/>
      <c r="M2252" s="72"/>
      <c r="N2252" s="72"/>
      <c r="O2252" s="103"/>
    </row>
    <row r="2253" spans="11:15">
      <c r="K2253" s="101"/>
      <c r="L2253" s="102"/>
      <c r="M2253" s="72"/>
      <c r="N2253" s="72"/>
      <c r="O2253" s="103"/>
    </row>
    <row r="2254" spans="11:15">
      <c r="K2254" s="101"/>
      <c r="L2254" s="102"/>
      <c r="M2254" s="72"/>
      <c r="N2254" s="72"/>
      <c r="O2254" s="103"/>
    </row>
    <row r="2255" spans="11:15">
      <c r="K2255" s="101"/>
      <c r="L2255" s="102"/>
      <c r="M2255" s="72"/>
      <c r="N2255" s="72"/>
      <c r="O2255" s="103"/>
    </row>
    <row r="2256" spans="11:15">
      <c r="K2256" s="101"/>
      <c r="L2256" s="102"/>
      <c r="M2256" s="72"/>
      <c r="N2256" s="72"/>
      <c r="O2256" s="103"/>
    </row>
    <row r="2257" spans="11:15">
      <c r="K2257" s="101"/>
      <c r="L2257" s="102"/>
      <c r="M2257" s="72"/>
      <c r="N2257" s="72"/>
      <c r="O2257" s="103"/>
    </row>
    <row r="2258" spans="11:15">
      <c r="K2258" s="101"/>
      <c r="L2258" s="102"/>
      <c r="M2258" s="72"/>
      <c r="N2258" s="72"/>
      <c r="O2258" s="103"/>
    </row>
    <row r="2259" spans="11:15">
      <c r="K2259" s="101"/>
      <c r="L2259" s="102"/>
      <c r="M2259" s="72"/>
      <c r="N2259" s="72"/>
      <c r="O2259" s="103"/>
    </row>
    <row r="2260" spans="11:15">
      <c r="K2260" s="101"/>
      <c r="L2260" s="102"/>
      <c r="M2260" s="72"/>
      <c r="N2260" s="72"/>
      <c r="O2260" s="103"/>
    </row>
    <row r="2261" spans="11:15">
      <c r="K2261" s="101"/>
      <c r="L2261" s="102"/>
      <c r="M2261" s="72"/>
      <c r="N2261" s="72"/>
      <c r="O2261" s="103"/>
    </row>
    <row r="2262" spans="11:15">
      <c r="K2262" s="101"/>
      <c r="L2262" s="102"/>
      <c r="M2262" s="72"/>
      <c r="N2262" s="72"/>
      <c r="O2262" s="103"/>
    </row>
    <row r="2263" spans="11:15">
      <c r="K2263" s="101"/>
      <c r="L2263" s="102"/>
      <c r="M2263" s="72"/>
      <c r="N2263" s="72"/>
      <c r="O2263" s="103"/>
    </row>
    <row r="2264" spans="11:15">
      <c r="K2264" s="101"/>
      <c r="L2264" s="102"/>
      <c r="M2264" s="72"/>
      <c r="N2264" s="72"/>
      <c r="O2264" s="103"/>
    </row>
    <row r="2265" spans="11:15">
      <c r="K2265" s="101"/>
      <c r="L2265" s="102"/>
      <c r="M2265" s="72"/>
      <c r="N2265" s="72"/>
      <c r="O2265" s="103"/>
    </row>
    <row r="2266" spans="11:15">
      <c r="K2266" s="101"/>
      <c r="L2266" s="102"/>
      <c r="M2266" s="72"/>
      <c r="N2266" s="72"/>
      <c r="O2266" s="103"/>
    </row>
    <row r="2267" spans="11:15">
      <c r="K2267" s="101"/>
      <c r="L2267" s="102"/>
      <c r="M2267" s="72"/>
      <c r="N2267" s="72"/>
      <c r="O2267" s="103"/>
    </row>
    <row r="2268" spans="11:15">
      <c r="K2268" s="101"/>
      <c r="L2268" s="102"/>
      <c r="M2268" s="72"/>
      <c r="N2268" s="72"/>
      <c r="O2268" s="103"/>
    </row>
    <row r="2269" spans="11:15">
      <c r="K2269" s="101"/>
      <c r="L2269" s="102"/>
      <c r="M2269" s="72"/>
      <c r="N2269" s="72"/>
      <c r="O2269" s="103"/>
    </row>
    <row r="2270" spans="11:15">
      <c r="K2270" s="101"/>
      <c r="L2270" s="102"/>
      <c r="M2270" s="72"/>
      <c r="N2270" s="72"/>
      <c r="O2270" s="103"/>
    </row>
    <row r="2271" spans="11:15">
      <c r="K2271" s="101"/>
      <c r="L2271" s="102"/>
      <c r="M2271" s="72"/>
      <c r="N2271" s="72"/>
      <c r="O2271" s="103"/>
    </row>
    <row r="2272" spans="11:15">
      <c r="K2272" s="101"/>
      <c r="L2272" s="102"/>
      <c r="M2272" s="72"/>
      <c r="N2272" s="72"/>
      <c r="O2272" s="103"/>
    </row>
    <row r="2273" spans="11:15">
      <c r="K2273" s="101"/>
      <c r="L2273" s="102"/>
      <c r="M2273" s="72"/>
      <c r="N2273" s="72"/>
      <c r="O2273" s="103"/>
    </row>
    <row r="2274" spans="11:15">
      <c r="K2274" s="101"/>
      <c r="L2274" s="102"/>
      <c r="M2274" s="72"/>
      <c r="N2274" s="72"/>
      <c r="O2274" s="103"/>
    </row>
    <row r="2275" spans="11:15">
      <c r="K2275" s="101"/>
      <c r="L2275" s="102"/>
      <c r="M2275" s="72"/>
      <c r="N2275" s="72"/>
      <c r="O2275" s="103"/>
    </row>
    <row r="2276" spans="11:15">
      <c r="K2276" s="101"/>
      <c r="L2276" s="102"/>
      <c r="M2276" s="72"/>
      <c r="N2276" s="72"/>
      <c r="O2276" s="103"/>
    </row>
    <row r="2277" spans="11:15">
      <c r="K2277" s="101"/>
      <c r="L2277" s="102"/>
      <c r="M2277" s="72"/>
      <c r="N2277" s="72"/>
      <c r="O2277" s="103"/>
    </row>
    <row r="2278" spans="11:15">
      <c r="K2278" s="101"/>
      <c r="L2278" s="102"/>
      <c r="M2278" s="72"/>
      <c r="N2278" s="72"/>
      <c r="O2278" s="103"/>
    </row>
    <row r="2279" spans="11:15">
      <c r="K2279" s="101"/>
      <c r="L2279" s="102"/>
      <c r="M2279" s="72"/>
      <c r="N2279" s="72"/>
      <c r="O2279" s="103"/>
    </row>
    <row r="2280" spans="11:15">
      <c r="K2280" s="101"/>
      <c r="L2280" s="102"/>
      <c r="M2280" s="72"/>
      <c r="N2280" s="72"/>
      <c r="O2280" s="103"/>
    </row>
    <row r="2281" spans="11:15">
      <c r="K2281" s="101"/>
      <c r="L2281" s="102"/>
      <c r="M2281" s="72"/>
      <c r="N2281" s="72"/>
      <c r="O2281" s="103"/>
    </row>
    <row r="2282" spans="11:15">
      <c r="K2282" s="101"/>
      <c r="L2282" s="102"/>
      <c r="M2282" s="72"/>
      <c r="N2282" s="72"/>
      <c r="O2282" s="103"/>
    </row>
    <row r="2283" spans="11:15">
      <c r="K2283" s="101"/>
      <c r="L2283" s="102"/>
      <c r="M2283" s="72"/>
      <c r="N2283" s="72"/>
      <c r="O2283" s="103"/>
    </row>
    <row r="2284" spans="11:15">
      <c r="K2284" s="101"/>
      <c r="L2284" s="102"/>
      <c r="M2284" s="72"/>
      <c r="N2284" s="72"/>
      <c r="O2284" s="103"/>
    </row>
    <row r="2285" spans="11:15">
      <c r="K2285" s="101"/>
      <c r="L2285" s="102"/>
      <c r="M2285" s="72"/>
      <c r="N2285" s="72"/>
      <c r="O2285" s="103"/>
    </row>
    <row r="2286" spans="11:15">
      <c r="K2286" s="101"/>
      <c r="L2286" s="102"/>
      <c r="M2286" s="72"/>
      <c r="N2286" s="72"/>
      <c r="O2286" s="103"/>
    </row>
    <row r="2287" spans="11:15">
      <c r="K2287" s="101"/>
      <c r="L2287" s="102"/>
      <c r="M2287" s="72"/>
      <c r="N2287" s="72"/>
      <c r="O2287" s="103"/>
    </row>
    <row r="2288" spans="11:15">
      <c r="K2288" s="101"/>
      <c r="L2288" s="102"/>
      <c r="M2288" s="72"/>
      <c r="N2288" s="72"/>
      <c r="O2288" s="103"/>
    </row>
    <row r="2289" spans="11:15">
      <c r="K2289" s="101"/>
      <c r="L2289" s="102"/>
      <c r="M2289" s="72"/>
      <c r="N2289" s="72"/>
      <c r="O2289" s="103"/>
    </row>
    <row r="2290" spans="11:15">
      <c r="K2290" s="101"/>
      <c r="L2290" s="102"/>
      <c r="M2290" s="72"/>
      <c r="N2290" s="72"/>
      <c r="O2290" s="103"/>
    </row>
    <row r="2291" spans="11:15">
      <c r="K2291" s="101"/>
      <c r="L2291" s="102"/>
      <c r="M2291" s="72"/>
      <c r="N2291" s="72"/>
      <c r="O2291" s="103"/>
    </row>
    <row r="2292" spans="11:15">
      <c r="K2292" s="101"/>
      <c r="L2292" s="102"/>
      <c r="M2292" s="72"/>
      <c r="N2292" s="72"/>
      <c r="O2292" s="103"/>
    </row>
    <row r="2293" spans="11:15">
      <c r="K2293" s="101"/>
      <c r="L2293" s="102"/>
      <c r="M2293" s="72"/>
      <c r="N2293" s="72"/>
      <c r="O2293" s="103"/>
    </row>
    <row r="2294" spans="11:15">
      <c r="K2294" s="101"/>
      <c r="L2294" s="102"/>
      <c r="M2294" s="72"/>
      <c r="N2294" s="72"/>
      <c r="O2294" s="103"/>
    </row>
    <row r="2295" spans="11:15">
      <c r="K2295" s="101"/>
      <c r="L2295" s="102"/>
      <c r="M2295" s="72"/>
      <c r="N2295" s="72"/>
      <c r="O2295" s="103"/>
    </row>
    <row r="2296" spans="11:15">
      <c r="K2296" s="101"/>
      <c r="L2296" s="102"/>
      <c r="M2296" s="72"/>
      <c r="N2296" s="72"/>
      <c r="O2296" s="103"/>
    </row>
    <row r="2297" spans="11:15">
      <c r="K2297" s="101"/>
      <c r="L2297" s="102"/>
      <c r="M2297" s="72"/>
      <c r="N2297" s="72"/>
      <c r="O2297" s="103"/>
    </row>
    <row r="2298" spans="11:15">
      <c r="K2298" s="101"/>
      <c r="L2298" s="102"/>
      <c r="M2298" s="72"/>
      <c r="N2298" s="72"/>
      <c r="O2298" s="103"/>
    </row>
    <row r="2299" spans="11:15">
      <c r="K2299" s="101"/>
      <c r="L2299" s="102"/>
      <c r="M2299" s="72"/>
      <c r="N2299" s="72"/>
      <c r="O2299" s="103"/>
    </row>
    <row r="2300" spans="11:15">
      <c r="K2300" s="101"/>
      <c r="L2300" s="102"/>
      <c r="M2300" s="72"/>
      <c r="N2300" s="72"/>
      <c r="O2300" s="103"/>
    </row>
    <row r="2301" spans="11:15">
      <c r="K2301" s="101"/>
      <c r="L2301" s="102"/>
      <c r="M2301" s="72"/>
      <c r="N2301" s="72"/>
      <c r="O2301" s="103"/>
    </row>
    <row r="2302" spans="11:15">
      <c r="K2302" s="101"/>
      <c r="L2302" s="102"/>
      <c r="M2302" s="72"/>
      <c r="N2302" s="72"/>
      <c r="O2302" s="103"/>
    </row>
    <row r="2303" spans="11:15">
      <c r="K2303" s="101"/>
      <c r="L2303" s="102"/>
      <c r="M2303" s="72"/>
      <c r="N2303" s="72"/>
      <c r="O2303" s="103"/>
    </row>
    <row r="2304" spans="11:15">
      <c r="K2304" s="101"/>
      <c r="L2304" s="102"/>
      <c r="M2304" s="72"/>
      <c r="N2304" s="72"/>
      <c r="O2304" s="103"/>
    </row>
    <row r="2305" spans="11:15">
      <c r="K2305" s="101"/>
      <c r="L2305" s="102"/>
      <c r="M2305" s="72"/>
      <c r="N2305" s="72"/>
      <c r="O2305" s="103"/>
    </row>
    <row r="2306" spans="11:15">
      <c r="K2306" s="101"/>
      <c r="L2306" s="102"/>
      <c r="M2306" s="72"/>
      <c r="N2306" s="72"/>
      <c r="O2306" s="103"/>
    </row>
    <row r="2307" spans="11:15">
      <c r="K2307" s="101"/>
      <c r="L2307" s="102"/>
      <c r="M2307" s="72"/>
      <c r="N2307" s="72"/>
      <c r="O2307" s="103"/>
    </row>
    <row r="2308" spans="11:15">
      <c r="K2308" s="101"/>
      <c r="L2308" s="102"/>
      <c r="M2308" s="72"/>
      <c r="N2308" s="72"/>
      <c r="O2308" s="103"/>
    </row>
    <row r="2309" spans="11:15">
      <c r="K2309" s="101"/>
      <c r="L2309" s="102"/>
      <c r="M2309" s="72"/>
      <c r="N2309" s="72"/>
      <c r="O2309" s="103"/>
    </row>
    <row r="2310" spans="11:15">
      <c r="K2310" s="101"/>
      <c r="L2310" s="102"/>
      <c r="M2310" s="72"/>
      <c r="N2310" s="72"/>
      <c r="O2310" s="103"/>
    </row>
    <row r="2311" spans="11:15">
      <c r="K2311" s="101"/>
      <c r="L2311" s="102"/>
      <c r="M2311" s="72"/>
      <c r="N2311" s="72"/>
      <c r="O2311" s="103"/>
    </row>
    <row r="2312" spans="11:15">
      <c r="K2312" s="101"/>
      <c r="L2312" s="102"/>
      <c r="M2312" s="72"/>
      <c r="N2312" s="72"/>
      <c r="O2312" s="103"/>
    </row>
    <row r="2313" spans="11:15">
      <c r="K2313" s="101"/>
      <c r="L2313" s="102"/>
      <c r="M2313" s="72"/>
      <c r="N2313" s="72"/>
      <c r="O2313" s="103"/>
    </row>
    <row r="2314" spans="11:15">
      <c r="K2314" s="101"/>
      <c r="L2314" s="102"/>
      <c r="M2314" s="72"/>
      <c r="N2314" s="72"/>
      <c r="O2314" s="103"/>
    </row>
    <row r="2315" spans="11:15">
      <c r="K2315" s="101"/>
      <c r="L2315" s="102"/>
      <c r="M2315" s="72"/>
      <c r="N2315" s="72"/>
      <c r="O2315" s="103"/>
    </row>
    <row r="2316" spans="11:15">
      <c r="K2316" s="101"/>
      <c r="L2316" s="102"/>
      <c r="M2316" s="72"/>
      <c r="N2316" s="72"/>
      <c r="O2316" s="103"/>
    </row>
    <row r="2317" spans="11:15">
      <c r="K2317" s="101"/>
      <c r="L2317" s="102"/>
      <c r="M2317" s="72"/>
      <c r="N2317" s="72"/>
      <c r="O2317" s="103"/>
    </row>
    <row r="2318" spans="11:15">
      <c r="K2318" s="101"/>
      <c r="L2318" s="102"/>
      <c r="M2318" s="72"/>
      <c r="N2318" s="72"/>
      <c r="O2318" s="103"/>
    </row>
    <row r="2319" spans="11:15">
      <c r="K2319" s="101"/>
      <c r="L2319" s="102"/>
      <c r="M2319" s="72"/>
      <c r="N2319" s="72"/>
      <c r="O2319" s="103"/>
    </row>
    <row r="2320" spans="11:15">
      <c r="K2320" s="101"/>
      <c r="L2320" s="102"/>
      <c r="M2320" s="72"/>
      <c r="N2320" s="72"/>
      <c r="O2320" s="103"/>
    </row>
    <row r="2321" spans="11:15">
      <c r="K2321" s="101"/>
      <c r="L2321" s="102"/>
      <c r="M2321" s="72"/>
      <c r="N2321" s="72"/>
      <c r="O2321" s="103"/>
    </row>
    <row r="2322" spans="11:15">
      <c r="K2322" s="101"/>
      <c r="L2322" s="102"/>
      <c r="M2322" s="72"/>
      <c r="N2322" s="72"/>
      <c r="O2322" s="103"/>
    </row>
    <row r="2323" spans="11:15">
      <c r="K2323" s="101"/>
      <c r="L2323" s="102"/>
      <c r="M2323" s="72"/>
      <c r="N2323" s="72"/>
      <c r="O2323" s="103"/>
    </row>
    <row r="2324" spans="11:15">
      <c r="K2324" s="101"/>
      <c r="L2324" s="102"/>
      <c r="M2324" s="72"/>
      <c r="N2324" s="72"/>
      <c r="O2324" s="103"/>
    </row>
    <row r="2325" spans="11:15">
      <c r="K2325" s="101"/>
      <c r="L2325" s="102"/>
      <c r="M2325" s="72"/>
      <c r="N2325" s="72"/>
      <c r="O2325" s="103"/>
    </row>
    <row r="2326" spans="11:15">
      <c r="K2326" s="101"/>
      <c r="L2326" s="102"/>
      <c r="M2326" s="72"/>
      <c r="N2326" s="72"/>
      <c r="O2326" s="103"/>
    </row>
    <row r="2327" spans="11:15">
      <c r="K2327" s="101"/>
      <c r="L2327" s="102"/>
      <c r="M2327" s="72"/>
      <c r="N2327" s="72"/>
      <c r="O2327" s="103"/>
    </row>
    <row r="2328" spans="11:15">
      <c r="K2328" s="101"/>
      <c r="L2328" s="102"/>
      <c r="M2328" s="72"/>
      <c r="N2328" s="72"/>
      <c r="O2328" s="103"/>
    </row>
    <row r="2329" spans="11:15">
      <c r="K2329" s="101"/>
      <c r="L2329" s="102"/>
      <c r="M2329" s="72"/>
      <c r="N2329" s="72"/>
      <c r="O2329" s="103"/>
    </row>
    <row r="2330" spans="11:15">
      <c r="K2330" s="101"/>
      <c r="L2330" s="102"/>
      <c r="M2330" s="72"/>
      <c r="N2330" s="72"/>
      <c r="O2330" s="103"/>
    </row>
    <row r="2331" spans="11:15">
      <c r="K2331" s="101"/>
      <c r="L2331" s="102"/>
      <c r="M2331" s="72"/>
      <c r="N2331" s="72"/>
      <c r="O2331" s="103"/>
    </row>
    <row r="2332" spans="11:15">
      <c r="K2332" s="101"/>
      <c r="L2332" s="102"/>
      <c r="M2332" s="72"/>
      <c r="N2332" s="72"/>
      <c r="O2332" s="103"/>
    </row>
    <row r="2333" spans="11:15">
      <c r="K2333" s="101"/>
      <c r="L2333" s="102"/>
      <c r="M2333" s="72"/>
      <c r="N2333" s="72"/>
      <c r="O2333" s="103"/>
    </row>
    <row r="2334" spans="11:15">
      <c r="K2334" s="101"/>
      <c r="L2334" s="102"/>
      <c r="M2334" s="72"/>
      <c r="N2334" s="72"/>
      <c r="O2334" s="103"/>
    </row>
    <row r="2335" spans="11:15">
      <c r="K2335" s="101"/>
      <c r="L2335" s="102"/>
      <c r="M2335" s="72"/>
      <c r="N2335" s="72"/>
      <c r="O2335" s="103"/>
    </row>
    <row r="2336" spans="11:15">
      <c r="K2336" s="101"/>
      <c r="L2336" s="102"/>
      <c r="M2336" s="72"/>
      <c r="N2336" s="72"/>
      <c r="O2336" s="103"/>
    </row>
    <row r="2337" spans="11:15">
      <c r="K2337" s="101"/>
      <c r="L2337" s="102"/>
      <c r="M2337" s="72"/>
      <c r="N2337" s="72"/>
      <c r="O2337" s="103"/>
    </row>
    <row r="2338" spans="11:15">
      <c r="K2338" s="101"/>
      <c r="L2338" s="102"/>
      <c r="M2338" s="72"/>
      <c r="N2338" s="72"/>
      <c r="O2338" s="103"/>
    </row>
    <row r="2339" spans="11:15">
      <c r="K2339" s="101"/>
      <c r="L2339" s="102"/>
      <c r="M2339" s="72"/>
      <c r="N2339" s="72"/>
      <c r="O2339" s="103"/>
    </row>
    <row r="2340" spans="11:15">
      <c r="K2340" s="101"/>
      <c r="L2340" s="102"/>
      <c r="M2340" s="72"/>
      <c r="N2340" s="72"/>
      <c r="O2340" s="103"/>
    </row>
    <row r="2341" spans="11:15">
      <c r="K2341" s="101"/>
      <c r="L2341" s="102"/>
      <c r="M2341" s="72"/>
      <c r="N2341" s="72"/>
      <c r="O2341" s="103"/>
    </row>
    <row r="2342" spans="11:15">
      <c r="K2342" s="101"/>
      <c r="L2342" s="102"/>
      <c r="M2342" s="72"/>
      <c r="N2342" s="72"/>
      <c r="O2342" s="103"/>
    </row>
    <row r="2343" spans="11:15">
      <c r="K2343" s="101"/>
      <c r="L2343" s="102"/>
      <c r="M2343" s="72"/>
      <c r="N2343" s="72"/>
      <c r="O2343" s="103"/>
    </row>
    <row r="2344" spans="11:15">
      <c r="K2344" s="101"/>
      <c r="L2344" s="102"/>
      <c r="M2344" s="72"/>
      <c r="N2344" s="72"/>
      <c r="O2344" s="103"/>
    </row>
    <row r="2345" spans="11:15">
      <c r="K2345" s="101"/>
      <c r="L2345" s="102"/>
      <c r="M2345" s="72"/>
      <c r="N2345" s="72"/>
      <c r="O2345" s="103"/>
    </row>
    <row r="2346" spans="11:15">
      <c r="K2346" s="101"/>
      <c r="L2346" s="102"/>
      <c r="M2346" s="72"/>
      <c r="N2346" s="72"/>
      <c r="O2346" s="103"/>
    </row>
    <row r="2347" spans="11:15">
      <c r="K2347" s="101"/>
      <c r="L2347" s="102"/>
      <c r="M2347" s="72"/>
      <c r="N2347" s="72"/>
      <c r="O2347" s="103"/>
    </row>
    <row r="2348" spans="11:15">
      <c r="K2348" s="101"/>
      <c r="L2348" s="102"/>
      <c r="M2348" s="72"/>
      <c r="N2348" s="72"/>
      <c r="O2348" s="103"/>
    </row>
    <row r="2349" spans="11:15">
      <c r="K2349" s="101"/>
      <c r="L2349" s="102"/>
      <c r="M2349" s="72"/>
      <c r="N2349" s="72"/>
      <c r="O2349" s="103"/>
    </row>
    <row r="2350" spans="11:15">
      <c r="K2350" s="101"/>
      <c r="L2350" s="102"/>
      <c r="M2350" s="72"/>
      <c r="N2350" s="72"/>
      <c r="O2350" s="103"/>
    </row>
    <row r="2351" spans="11:15">
      <c r="K2351" s="101"/>
      <c r="L2351" s="102"/>
      <c r="M2351" s="72"/>
      <c r="N2351" s="72"/>
      <c r="O2351" s="103"/>
    </row>
    <row r="2352" spans="11:15">
      <c r="K2352" s="101"/>
      <c r="L2352" s="102"/>
      <c r="M2352" s="72"/>
      <c r="N2352" s="72"/>
      <c r="O2352" s="103"/>
    </row>
    <row r="2353" spans="11:15">
      <c r="K2353" s="101"/>
      <c r="L2353" s="102"/>
      <c r="M2353" s="72"/>
      <c r="N2353" s="72"/>
      <c r="O2353" s="103"/>
    </row>
    <row r="2354" spans="11:15">
      <c r="K2354" s="101"/>
      <c r="L2354" s="102"/>
      <c r="M2354" s="72"/>
      <c r="N2354" s="72"/>
      <c r="O2354" s="103"/>
    </row>
    <row r="2355" spans="11:15">
      <c r="K2355" s="101"/>
      <c r="L2355" s="102"/>
      <c r="M2355" s="72"/>
      <c r="N2355" s="72"/>
      <c r="O2355" s="103"/>
    </row>
    <row r="2356" spans="11:15">
      <c r="K2356" s="101"/>
      <c r="L2356" s="102"/>
      <c r="M2356" s="72"/>
      <c r="N2356" s="72"/>
      <c r="O2356" s="103"/>
    </row>
    <row r="2357" spans="11:15">
      <c r="K2357" s="101"/>
      <c r="L2357" s="102"/>
      <c r="M2357" s="72"/>
      <c r="N2357" s="72"/>
      <c r="O2357" s="103"/>
    </row>
    <row r="2358" spans="11:15">
      <c r="K2358" s="101"/>
      <c r="L2358" s="102"/>
      <c r="M2358" s="72"/>
      <c r="N2358" s="72"/>
      <c r="O2358" s="103"/>
    </row>
    <row r="2359" spans="11:15">
      <c r="K2359" s="101"/>
      <c r="L2359" s="102"/>
      <c r="M2359" s="72"/>
      <c r="N2359" s="72"/>
      <c r="O2359" s="103"/>
    </row>
    <row r="2360" spans="11:15">
      <c r="K2360" s="101"/>
      <c r="L2360" s="102"/>
      <c r="M2360" s="72"/>
      <c r="N2360" s="72"/>
      <c r="O2360" s="103"/>
    </row>
    <row r="2361" spans="11:15">
      <c r="K2361" s="101"/>
      <c r="L2361" s="102"/>
      <c r="M2361" s="72"/>
      <c r="N2361" s="72"/>
      <c r="O2361" s="103"/>
    </row>
    <row r="2362" spans="11:15">
      <c r="K2362" s="101"/>
      <c r="L2362" s="102"/>
      <c r="M2362" s="72"/>
      <c r="N2362" s="72"/>
      <c r="O2362" s="103"/>
    </row>
    <row r="2363" spans="11:15">
      <c r="K2363" s="101"/>
      <c r="L2363" s="102"/>
      <c r="M2363" s="72"/>
      <c r="N2363" s="72"/>
      <c r="O2363" s="103"/>
    </row>
    <row r="2364" spans="11:15">
      <c r="K2364" s="101"/>
      <c r="L2364" s="102"/>
      <c r="M2364" s="72"/>
      <c r="N2364" s="72"/>
      <c r="O2364" s="103"/>
    </row>
    <row r="2365" spans="11:15">
      <c r="K2365" s="101"/>
      <c r="L2365" s="102"/>
      <c r="M2365" s="72"/>
      <c r="N2365" s="72"/>
      <c r="O2365" s="103"/>
    </row>
    <row r="2366" spans="11:15">
      <c r="K2366" s="101"/>
      <c r="L2366" s="102"/>
      <c r="M2366" s="72"/>
      <c r="N2366" s="72"/>
      <c r="O2366" s="103"/>
    </row>
    <row r="2367" spans="11:15">
      <c r="K2367" s="101"/>
      <c r="L2367" s="102"/>
      <c r="M2367" s="72"/>
      <c r="N2367" s="72"/>
      <c r="O2367" s="103"/>
    </row>
    <row r="2368" spans="11:15">
      <c r="K2368" s="101"/>
      <c r="L2368" s="102"/>
      <c r="M2368" s="72"/>
      <c r="N2368" s="72"/>
      <c r="O2368" s="103"/>
    </row>
    <row r="2369" spans="11:15">
      <c r="K2369" s="101"/>
      <c r="L2369" s="102"/>
      <c r="M2369" s="72"/>
      <c r="N2369" s="72"/>
      <c r="O2369" s="103"/>
    </row>
    <row r="2370" spans="11:15">
      <c r="K2370" s="101"/>
      <c r="L2370" s="102"/>
      <c r="M2370" s="72"/>
      <c r="N2370" s="72"/>
      <c r="O2370" s="103"/>
    </row>
    <row r="2371" spans="11:15">
      <c r="K2371" s="101"/>
      <c r="L2371" s="102"/>
      <c r="M2371" s="72"/>
      <c r="N2371" s="72"/>
      <c r="O2371" s="103"/>
    </row>
    <row r="2372" spans="11:15">
      <c r="K2372" s="101"/>
      <c r="L2372" s="102"/>
      <c r="M2372" s="72"/>
      <c r="N2372" s="72"/>
      <c r="O2372" s="103"/>
    </row>
    <row r="2373" spans="11:15">
      <c r="K2373" s="101"/>
      <c r="L2373" s="102"/>
      <c r="M2373" s="72"/>
      <c r="N2373" s="72"/>
      <c r="O2373" s="103"/>
    </row>
    <row r="2374" spans="11:15">
      <c r="K2374" s="101"/>
      <c r="L2374" s="102"/>
      <c r="M2374" s="72"/>
      <c r="N2374" s="72"/>
      <c r="O2374" s="103"/>
    </row>
    <row r="2375" spans="11:15">
      <c r="K2375" s="101"/>
      <c r="L2375" s="102"/>
      <c r="M2375" s="72"/>
      <c r="N2375" s="72"/>
      <c r="O2375" s="103"/>
    </row>
    <row r="2376" spans="11:15">
      <c r="K2376" s="101"/>
      <c r="L2376" s="102"/>
      <c r="M2376" s="72"/>
      <c r="N2376" s="72"/>
      <c r="O2376" s="103"/>
    </row>
    <row r="2377" spans="11:15">
      <c r="K2377" s="101"/>
      <c r="L2377" s="102"/>
      <c r="M2377" s="72"/>
      <c r="N2377" s="72"/>
      <c r="O2377" s="103"/>
    </row>
    <row r="2378" spans="11:15">
      <c r="K2378" s="101"/>
      <c r="L2378" s="102"/>
      <c r="M2378" s="72"/>
      <c r="N2378" s="72"/>
      <c r="O2378" s="103"/>
    </row>
    <row r="2379" spans="11:15">
      <c r="K2379" s="101"/>
      <c r="L2379" s="102"/>
      <c r="M2379" s="72"/>
      <c r="N2379" s="72"/>
      <c r="O2379" s="103"/>
    </row>
    <row r="2380" spans="11:15">
      <c r="K2380" s="101"/>
      <c r="L2380" s="102"/>
      <c r="M2380" s="72"/>
      <c r="N2380" s="72"/>
      <c r="O2380" s="103"/>
    </row>
    <row r="2381" spans="11:15">
      <c r="K2381" s="101"/>
      <c r="L2381" s="102"/>
      <c r="M2381" s="72"/>
      <c r="N2381" s="72"/>
      <c r="O2381" s="103"/>
    </row>
    <row r="2382" spans="11:15">
      <c r="K2382" s="101"/>
      <c r="L2382" s="102"/>
      <c r="M2382" s="72"/>
      <c r="N2382" s="72"/>
      <c r="O2382" s="103"/>
    </row>
    <row r="2383" spans="11:15">
      <c r="K2383" s="101"/>
      <c r="L2383" s="102"/>
      <c r="M2383" s="72"/>
      <c r="N2383" s="72"/>
      <c r="O2383" s="103"/>
    </row>
    <row r="2384" spans="11:15">
      <c r="K2384" s="101"/>
      <c r="L2384" s="102"/>
      <c r="M2384" s="72"/>
      <c r="N2384" s="72"/>
      <c r="O2384" s="103"/>
    </row>
    <row r="2385" spans="11:15">
      <c r="K2385" s="101"/>
      <c r="L2385" s="102"/>
      <c r="M2385" s="72"/>
      <c r="N2385" s="72"/>
      <c r="O2385" s="103"/>
    </row>
    <row r="2386" spans="11:15">
      <c r="K2386" s="101"/>
      <c r="L2386" s="102"/>
      <c r="M2386" s="72"/>
      <c r="N2386" s="72"/>
      <c r="O2386" s="103"/>
    </row>
    <row r="2387" spans="11:15">
      <c r="K2387" s="101"/>
      <c r="L2387" s="102"/>
      <c r="M2387" s="72"/>
      <c r="N2387" s="72"/>
      <c r="O2387" s="103"/>
    </row>
    <row r="2388" spans="11:15">
      <c r="K2388" s="101"/>
      <c r="L2388" s="102"/>
      <c r="M2388" s="72"/>
      <c r="N2388" s="72"/>
      <c r="O2388" s="103"/>
    </row>
    <row r="2389" spans="11:15">
      <c r="K2389" s="101"/>
      <c r="L2389" s="102"/>
      <c r="M2389" s="72"/>
      <c r="N2389" s="72"/>
      <c r="O2389" s="103"/>
    </row>
    <row r="2390" spans="11:15">
      <c r="K2390" s="101"/>
      <c r="L2390" s="102"/>
      <c r="M2390" s="72"/>
      <c r="N2390" s="72"/>
      <c r="O2390" s="103"/>
    </row>
    <row r="2391" spans="11:15">
      <c r="K2391" s="101"/>
      <c r="L2391" s="102"/>
      <c r="M2391" s="72"/>
      <c r="N2391" s="72"/>
      <c r="O2391" s="103"/>
    </row>
    <row r="2392" spans="11:15">
      <c r="K2392" s="101"/>
      <c r="L2392" s="102"/>
      <c r="M2392" s="72"/>
      <c r="N2392" s="72"/>
      <c r="O2392" s="103"/>
    </row>
    <row r="2393" spans="11:15">
      <c r="K2393" s="101"/>
      <c r="L2393" s="102"/>
      <c r="M2393" s="72"/>
      <c r="N2393" s="72"/>
      <c r="O2393" s="103"/>
    </row>
    <row r="2394" spans="11:15">
      <c r="K2394" s="101"/>
      <c r="L2394" s="102"/>
      <c r="M2394" s="72"/>
      <c r="N2394" s="72"/>
      <c r="O2394" s="103"/>
    </row>
    <row r="2395" spans="11:15">
      <c r="K2395" s="101"/>
      <c r="L2395" s="102"/>
      <c r="M2395" s="72"/>
      <c r="N2395" s="72"/>
      <c r="O2395" s="103"/>
    </row>
    <row r="2396" spans="11:15">
      <c r="K2396" s="101"/>
      <c r="L2396" s="102"/>
      <c r="M2396" s="72"/>
      <c r="N2396" s="72"/>
      <c r="O2396" s="103"/>
    </row>
    <row r="2397" spans="11:15">
      <c r="K2397" s="101"/>
      <c r="L2397" s="102"/>
      <c r="M2397" s="72"/>
      <c r="N2397" s="72"/>
      <c r="O2397" s="103"/>
    </row>
    <row r="2398" spans="11:15">
      <c r="K2398" s="101"/>
      <c r="L2398" s="102"/>
      <c r="M2398" s="72"/>
      <c r="N2398" s="72"/>
      <c r="O2398" s="103"/>
    </row>
    <row r="2399" spans="11:15">
      <c r="K2399" s="101"/>
      <c r="L2399" s="102"/>
      <c r="M2399" s="72"/>
      <c r="N2399" s="72"/>
      <c r="O2399" s="103"/>
    </row>
    <row r="2400" spans="11:15">
      <c r="K2400" s="101"/>
      <c r="L2400" s="102"/>
      <c r="M2400" s="72"/>
      <c r="N2400" s="72"/>
      <c r="O2400" s="103"/>
    </row>
    <row r="2401" spans="11:15">
      <c r="K2401" s="101"/>
      <c r="L2401" s="102"/>
      <c r="M2401" s="72"/>
      <c r="N2401" s="72"/>
      <c r="O2401" s="103"/>
    </row>
    <row r="2402" spans="11:15">
      <c r="K2402" s="101"/>
      <c r="L2402" s="102"/>
      <c r="M2402" s="72"/>
      <c r="N2402" s="72"/>
      <c r="O2402" s="103"/>
    </row>
    <row r="2403" spans="11:15">
      <c r="K2403" s="101"/>
      <c r="L2403" s="102"/>
      <c r="M2403" s="72"/>
      <c r="N2403" s="72"/>
      <c r="O2403" s="103"/>
    </row>
    <row r="2404" spans="11:15">
      <c r="K2404" s="101"/>
      <c r="L2404" s="102"/>
      <c r="M2404" s="72"/>
      <c r="N2404" s="72"/>
      <c r="O2404" s="103"/>
    </row>
    <row r="2405" spans="11:15">
      <c r="K2405" s="101"/>
      <c r="L2405" s="102"/>
      <c r="M2405" s="72"/>
      <c r="N2405" s="72"/>
      <c r="O2405" s="103"/>
    </row>
    <row r="2406" spans="11:15">
      <c r="K2406" s="101"/>
      <c r="L2406" s="102"/>
      <c r="M2406" s="72"/>
      <c r="N2406" s="72"/>
      <c r="O2406" s="103"/>
    </row>
    <row r="2407" spans="11:15">
      <c r="K2407" s="101"/>
      <c r="L2407" s="102"/>
      <c r="M2407" s="72"/>
      <c r="N2407" s="72"/>
      <c r="O2407" s="103"/>
    </row>
    <row r="2408" spans="11:15">
      <c r="K2408" s="101"/>
      <c r="L2408" s="102"/>
      <c r="M2408" s="72"/>
      <c r="N2408" s="72"/>
      <c r="O2408" s="103"/>
    </row>
    <row r="2409" spans="11:15">
      <c r="K2409" s="101"/>
      <c r="L2409" s="102"/>
      <c r="M2409" s="72"/>
      <c r="N2409" s="72"/>
      <c r="O2409" s="103"/>
    </row>
    <row r="2410" spans="11:15">
      <c r="K2410" s="101"/>
      <c r="L2410" s="102"/>
      <c r="M2410" s="72"/>
      <c r="N2410" s="72"/>
      <c r="O2410" s="103"/>
    </row>
    <row r="2411" spans="11:15">
      <c r="K2411" s="101"/>
      <c r="L2411" s="102"/>
      <c r="M2411" s="72"/>
      <c r="N2411" s="72"/>
      <c r="O2411" s="103"/>
    </row>
    <row r="2412" spans="11:15">
      <c r="K2412" s="101"/>
      <c r="L2412" s="102"/>
      <c r="M2412" s="72"/>
      <c r="N2412" s="72"/>
      <c r="O2412" s="103"/>
    </row>
    <row r="2413" spans="11:15">
      <c r="K2413" s="101"/>
      <c r="L2413" s="102"/>
      <c r="M2413" s="72"/>
      <c r="N2413" s="72"/>
      <c r="O2413" s="103"/>
    </row>
    <row r="2414" spans="11:15">
      <c r="K2414" s="101"/>
      <c r="L2414" s="102"/>
      <c r="M2414" s="72"/>
      <c r="N2414" s="72"/>
      <c r="O2414" s="103"/>
    </row>
    <row r="2415" spans="11:15">
      <c r="K2415" s="101"/>
      <c r="L2415" s="102"/>
      <c r="M2415" s="72"/>
      <c r="N2415" s="72"/>
      <c r="O2415" s="103"/>
    </row>
    <row r="2416" spans="11:15">
      <c r="K2416" s="101"/>
      <c r="L2416" s="102"/>
      <c r="M2416" s="72"/>
      <c r="N2416" s="72"/>
      <c r="O2416" s="103"/>
    </row>
    <row r="2417" spans="11:15">
      <c r="K2417" s="101"/>
      <c r="L2417" s="102"/>
      <c r="M2417" s="72"/>
      <c r="N2417" s="72"/>
      <c r="O2417" s="103"/>
    </row>
    <row r="2418" spans="11:15">
      <c r="K2418" s="101"/>
      <c r="L2418" s="102"/>
      <c r="M2418" s="72"/>
      <c r="N2418" s="72"/>
      <c r="O2418" s="103"/>
    </row>
    <row r="2419" spans="11:15">
      <c r="K2419" s="101"/>
      <c r="L2419" s="102"/>
      <c r="M2419" s="72"/>
      <c r="N2419" s="72"/>
      <c r="O2419" s="103"/>
    </row>
    <row r="2420" spans="11:15">
      <c r="K2420" s="101"/>
      <c r="L2420" s="102"/>
      <c r="M2420" s="72"/>
      <c r="N2420" s="72"/>
      <c r="O2420" s="103"/>
    </row>
    <row r="2421" spans="11:15">
      <c r="K2421" s="101"/>
      <c r="L2421" s="102"/>
      <c r="M2421" s="72"/>
      <c r="N2421" s="72"/>
      <c r="O2421" s="103"/>
    </row>
    <row r="2422" spans="11:15">
      <c r="K2422" s="101"/>
      <c r="L2422" s="102"/>
      <c r="M2422" s="72"/>
      <c r="N2422" s="72"/>
      <c r="O2422" s="103"/>
    </row>
    <row r="2423" spans="11:15">
      <c r="K2423" s="101"/>
      <c r="L2423" s="102"/>
      <c r="M2423" s="72"/>
      <c r="N2423" s="72"/>
      <c r="O2423" s="103"/>
    </row>
    <row r="2424" spans="11:15">
      <c r="K2424" s="101"/>
      <c r="L2424" s="102"/>
      <c r="M2424" s="72"/>
      <c r="N2424" s="72"/>
      <c r="O2424" s="103"/>
    </row>
    <row r="2425" spans="11:15">
      <c r="K2425" s="101"/>
      <c r="L2425" s="102"/>
      <c r="M2425" s="72"/>
      <c r="N2425" s="72"/>
      <c r="O2425" s="103"/>
    </row>
    <row r="2426" spans="11:15">
      <c r="K2426" s="101"/>
      <c r="L2426" s="102"/>
      <c r="M2426" s="72"/>
      <c r="N2426" s="72"/>
      <c r="O2426" s="103"/>
    </row>
    <row r="2427" spans="11:15">
      <c r="K2427" s="101"/>
      <c r="L2427" s="102"/>
      <c r="M2427" s="72"/>
      <c r="N2427" s="72"/>
      <c r="O2427" s="103"/>
    </row>
    <row r="2428" spans="11:15">
      <c r="K2428" s="101"/>
      <c r="L2428" s="102"/>
      <c r="M2428" s="72"/>
      <c r="N2428" s="72"/>
      <c r="O2428" s="103"/>
    </row>
    <row r="2429" spans="11:15">
      <c r="K2429" s="101"/>
      <c r="L2429" s="102"/>
      <c r="M2429" s="72"/>
      <c r="N2429" s="72"/>
      <c r="O2429" s="103"/>
    </row>
    <row r="2430" spans="11:15">
      <c r="K2430" s="101"/>
      <c r="L2430" s="102"/>
      <c r="M2430" s="72"/>
      <c r="N2430" s="72"/>
      <c r="O2430" s="103"/>
    </row>
    <row r="2431" spans="11:15">
      <c r="K2431" s="101"/>
      <c r="L2431" s="102"/>
      <c r="M2431" s="72"/>
      <c r="N2431" s="72"/>
      <c r="O2431" s="103"/>
    </row>
    <row r="2432" spans="11:15">
      <c r="K2432" s="101"/>
      <c r="L2432" s="102"/>
      <c r="M2432" s="72"/>
      <c r="N2432" s="72"/>
      <c r="O2432" s="103"/>
    </row>
    <row r="2433" spans="11:15">
      <c r="K2433" s="101"/>
      <c r="L2433" s="102"/>
      <c r="M2433" s="72"/>
      <c r="N2433" s="72"/>
      <c r="O2433" s="103"/>
    </row>
    <row r="2434" spans="11:15">
      <c r="K2434" s="101"/>
      <c r="L2434" s="102"/>
      <c r="M2434" s="72"/>
      <c r="N2434" s="72"/>
      <c r="O2434" s="103"/>
    </row>
    <row r="2435" spans="11:15">
      <c r="K2435" s="101"/>
      <c r="L2435" s="102"/>
      <c r="M2435" s="72"/>
      <c r="N2435" s="72"/>
      <c r="O2435" s="103"/>
    </row>
    <row r="2436" spans="11:15">
      <c r="K2436" s="101"/>
      <c r="L2436" s="102"/>
      <c r="M2436" s="72"/>
      <c r="N2436" s="72"/>
      <c r="O2436" s="103"/>
    </row>
    <row r="2437" spans="11:15">
      <c r="K2437" s="101"/>
      <c r="L2437" s="102"/>
      <c r="M2437" s="72"/>
      <c r="N2437" s="72"/>
      <c r="O2437" s="103"/>
    </row>
    <row r="2438" spans="11:15">
      <c r="K2438" s="101"/>
      <c r="L2438" s="102"/>
      <c r="M2438" s="72"/>
      <c r="N2438" s="72"/>
      <c r="O2438" s="103"/>
    </row>
    <row r="2439" spans="11:15">
      <c r="K2439" s="101"/>
      <c r="L2439" s="102"/>
      <c r="M2439" s="72"/>
      <c r="N2439" s="72"/>
      <c r="O2439" s="103"/>
    </row>
    <row r="2440" spans="11:15">
      <c r="K2440" s="101"/>
      <c r="L2440" s="102"/>
      <c r="M2440" s="72"/>
      <c r="N2440" s="72"/>
      <c r="O2440" s="103"/>
    </row>
    <row r="2441" spans="11:15">
      <c r="K2441" s="101"/>
      <c r="L2441" s="102"/>
      <c r="M2441" s="72"/>
      <c r="N2441" s="72"/>
      <c r="O2441" s="103"/>
    </row>
    <row r="2442" spans="11:15">
      <c r="K2442" s="101"/>
      <c r="L2442" s="102"/>
      <c r="M2442" s="72"/>
      <c r="N2442" s="72"/>
      <c r="O2442" s="103"/>
    </row>
    <row r="2443" spans="11:15">
      <c r="K2443" s="101"/>
      <c r="L2443" s="102"/>
      <c r="M2443" s="72"/>
      <c r="N2443" s="72"/>
      <c r="O2443" s="103"/>
    </row>
    <row r="2444" spans="11:15">
      <c r="K2444" s="101"/>
      <c r="L2444" s="102"/>
      <c r="M2444" s="72"/>
      <c r="N2444" s="72"/>
      <c r="O2444" s="103"/>
    </row>
    <row r="2445" spans="11:15">
      <c r="K2445" s="101"/>
      <c r="L2445" s="102"/>
      <c r="M2445" s="72"/>
      <c r="N2445" s="72"/>
      <c r="O2445" s="103"/>
    </row>
    <row r="2446" spans="11:15">
      <c r="K2446" s="101"/>
      <c r="L2446" s="102"/>
      <c r="M2446" s="72"/>
      <c r="N2446" s="72"/>
      <c r="O2446" s="103"/>
    </row>
    <row r="2447" spans="11:15">
      <c r="K2447" s="101"/>
      <c r="L2447" s="102"/>
      <c r="M2447" s="72"/>
      <c r="N2447" s="72"/>
      <c r="O2447" s="103"/>
    </row>
    <row r="2448" spans="11:15">
      <c r="K2448" s="101"/>
      <c r="L2448" s="102"/>
      <c r="M2448" s="72"/>
      <c r="N2448" s="72"/>
      <c r="O2448" s="103"/>
    </row>
    <row r="2449" spans="11:15">
      <c r="K2449" s="101"/>
      <c r="L2449" s="102"/>
      <c r="M2449" s="72"/>
      <c r="N2449" s="72"/>
      <c r="O2449" s="103"/>
    </row>
    <row r="2450" spans="11:15">
      <c r="K2450" s="101"/>
      <c r="L2450" s="102"/>
      <c r="M2450" s="72"/>
      <c r="N2450" s="72"/>
      <c r="O2450" s="103"/>
    </row>
    <row r="2451" spans="11:15">
      <c r="K2451" s="101"/>
      <c r="L2451" s="102"/>
      <c r="M2451" s="72"/>
      <c r="N2451" s="72"/>
      <c r="O2451" s="103"/>
    </row>
    <row r="2452" spans="11:15">
      <c r="K2452" s="101"/>
      <c r="L2452" s="102"/>
      <c r="M2452" s="72"/>
      <c r="N2452" s="72"/>
      <c r="O2452" s="103"/>
    </row>
    <row r="2453" spans="11:15">
      <c r="K2453" s="101"/>
      <c r="L2453" s="102"/>
      <c r="M2453" s="72"/>
      <c r="N2453" s="72"/>
      <c r="O2453" s="103"/>
    </row>
    <row r="2454" spans="11:15">
      <c r="K2454" s="101"/>
      <c r="L2454" s="102"/>
      <c r="M2454" s="72"/>
      <c r="N2454" s="72"/>
      <c r="O2454" s="103"/>
    </row>
    <row r="2455" spans="11:15">
      <c r="K2455" s="101"/>
      <c r="L2455" s="102"/>
      <c r="M2455" s="72"/>
      <c r="N2455" s="72"/>
      <c r="O2455" s="103"/>
    </row>
    <row r="2456" spans="11:15">
      <c r="K2456" s="101"/>
      <c r="L2456" s="102"/>
      <c r="M2456" s="72"/>
      <c r="N2456" s="72"/>
      <c r="O2456" s="103"/>
    </row>
    <row r="2457" spans="11:15">
      <c r="K2457" s="101"/>
      <c r="L2457" s="102"/>
      <c r="M2457" s="72"/>
      <c r="N2457" s="72"/>
      <c r="O2457" s="103"/>
    </row>
    <row r="2458" spans="11:15">
      <c r="K2458" s="101"/>
      <c r="L2458" s="102"/>
      <c r="M2458" s="72"/>
      <c r="N2458" s="72"/>
      <c r="O2458" s="103"/>
    </row>
    <row r="2459" spans="11:15">
      <c r="K2459" s="101"/>
      <c r="L2459" s="102"/>
      <c r="M2459" s="72"/>
      <c r="N2459" s="72"/>
      <c r="O2459" s="103"/>
    </row>
    <row r="2460" spans="11:15">
      <c r="K2460" s="101"/>
      <c r="L2460" s="102"/>
      <c r="M2460" s="72"/>
      <c r="N2460" s="72"/>
      <c r="O2460" s="103"/>
    </row>
    <row r="2461" spans="11:15">
      <c r="K2461" s="101"/>
      <c r="L2461" s="102"/>
      <c r="M2461" s="72"/>
      <c r="N2461" s="72"/>
      <c r="O2461" s="103"/>
    </row>
    <row r="2462" spans="11:15">
      <c r="K2462" s="101"/>
      <c r="L2462" s="102"/>
      <c r="M2462" s="72"/>
      <c r="N2462" s="72"/>
      <c r="O2462" s="103"/>
    </row>
    <row r="2463" spans="11:15">
      <c r="K2463" s="101"/>
      <c r="L2463" s="102"/>
      <c r="M2463" s="72"/>
      <c r="N2463" s="72"/>
      <c r="O2463" s="103"/>
    </row>
    <row r="2464" spans="11:15">
      <c r="K2464" s="101"/>
      <c r="L2464" s="102"/>
      <c r="M2464" s="72"/>
      <c r="N2464" s="72"/>
      <c r="O2464" s="103"/>
    </row>
    <row r="2465" spans="11:15">
      <c r="K2465" s="101"/>
      <c r="L2465" s="102"/>
      <c r="M2465" s="72"/>
      <c r="N2465" s="72"/>
      <c r="O2465" s="103"/>
    </row>
    <row r="2466" spans="11:15">
      <c r="K2466" s="101"/>
      <c r="L2466" s="102"/>
      <c r="M2466" s="72"/>
      <c r="N2466" s="72"/>
      <c r="O2466" s="103"/>
    </row>
    <row r="2467" spans="11:15">
      <c r="K2467" s="101"/>
      <c r="L2467" s="102"/>
      <c r="M2467" s="72"/>
      <c r="N2467" s="72"/>
      <c r="O2467" s="103"/>
    </row>
    <row r="2468" spans="11:15">
      <c r="K2468" s="101"/>
      <c r="L2468" s="102"/>
      <c r="M2468" s="72"/>
      <c r="N2468" s="72"/>
      <c r="O2468" s="103"/>
    </row>
    <row r="2469" spans="11:15">
      <c r="K2469" s="101"/>
      <c r="L2469" s="102"/>
      <c r="M2469" s="72"/>
      <c r="N2469" s="72"/>
      <c r="O2469" s="103"/>
    </row>
    <row r="2470" spans="11:15">
      <c r="K2470" s="101"/>
      <c r="L2470" s="102"/>
      <c r="M2470" s="72"/>
      <c r="N2470" s="72"/>
      <c r="O2470" s="103"/>
    </row>
    <row r="2471" spans="11:15">
      <c r="K2471" s="101"/>
      <c r="L2471" s="102"/>
      <c r="M2471" s="72"/>
      <c r="N2471" s="72"/>
      <c r="O2471" s="103"/>
    </row>
    <row r="2472" spans="11:15">
      <c r="K2472" s="101"/>
      <c r="L2472" s="102"/>
      <c r="M2472" s="72"/>
      <c r="N2472" s="72"/>
      <c r="O2472" s="103"/>
    </row>
    <row r="2473" spans="11:15">
      <c r="K2473" s="101"/>
      <c r="L2473" s="102"/>
      <c r="M2473" s="72"/>
      <c r="N2473" s="72"/>
      <c r="O2473" s="103"/>
    </row>
    <row r="2474" spans="11:15">
      <c r="K2474" s="101"/>
      <c r="L2474" s="102"/>
      <c r="M2474" s="72"/>
      <c r="N2474" s="72"/>
      <c r="O2474" s="103"/>
    </row>
    <row r="2475" spans="11:15">
      <c r="K2475" s="101"/>
      <c r="L2475" s="102"/>
      <c r="M2475" s="72"/>
      <c r="N2475" s="72"/>
      <c r="O2475" s="103"/>
    </row>
    <row r="2476" spans="11:15">
      <c r="K2476" s="101"/>
      <c r="L2476" s="102"/>
      <c r="M2476" s="72"/>
      <c r="N2476" s="72"/>
      <c r="O2476" s="103"/>
    </row>
    <row r="2477" spans="11:15">
      <c r="K2477" s="101"/>
      <c r="L2477" s="102"/>
      <c r="M2477" s="72"/>
      <c r="N2477" s="72"/>
      <c r="O2477" s="103"/>
    </row>
    <row r="2478" spans="11:15">
      <c r="K2478" s="101"/>
      <c r="L2478" s="102"/>
      <c r="M2478" s="72"/>
      <c r="N2478" s="72"/>
      <c r="O2478" s="103"/>
    </row>
    <row r="2479" spans="11:15">
      <c r="K2479" s="101"/>
      <c r="L2479" s="102"/>
      <c r="M2479" s="72"/>
      <c r="N2479" s="72"/>
      <c r="O2479" s="103"/>
    </row>
    <row r="2480" spans="11:15">
      <c r="K2480" s="101"/>
      <c r="L2480" s="102"/>
      <c r="M2480" s="72"/>
      <c r="N2480" s="72"/>
      <c r="O2480" s="103"/>
    </row>
    <row r="2481" spans="11:15">
      <c r="K2481" s="101"/>
      <c r="L2481" s="102"/>
      <c r="M2481" s="72"/>
      <c r="N2481" s="72"/>
      <c r="O2481" s="103"/>
    </row>
    <row r="2482" spans="11:15">
      <c r="K2482" s="101"/>
      <c r="L2482" s="102"/>
      <c r="M2482" s="72"/>
      <c r="N2482" s="72"/>
      <c r="O2482" s="103"/>
    </row>
    <row r="2483" spans="11:15">
      <c r="K2483" s="101"/>
      <c r="L2483" s="102"/>
      <c r="M2483" s="72"/>
      <c r="N2483" s="72"/>
      <c r="O2483" s="103"/>
    </row>
    <row r="2484" spans="11:15">
      <c r="K2484" s="101"/>
      <c r="L2484" s="102"/>
      <c r="M2484" s="72"/>
      <c r="N2484" s="72"/>
      <c r="O2484" s="103"/>
    </row>
    <row r="2485" spans="11:15">
      <c r="K2485" s="101"/>
      <c r="L2485" s="102"/>
      <c r="M2485" s="72"/>
      <c r="N2485" s="72"/>
      <c r="O2485" s="103"/>
    </row>
    <row r="2486" spans="11:15">
      <c r="K2486" s="101"/>
      <c r="L2486" s="102"/>
      <c r="M2486" s="72"/>
      <c r="N2486" s="72"/>
      <c r="O2486" s="103"/>
    </row>
    <row r="2487" spans="11:15">
      <c r="K2487" s="101"/>
      <c r="L2487" s="102"/>
      <c r="M2487" s="72"/>
      <c r="N2487" s="72"/>
      <c r="O2487" s="103"/>
    </row>
    <row r="2488" spans="11:15">
      <c r="K2488" s="101"/>
      <c r="L2488" s="102"/>
      <c r="M2488" s="72"/>
      <c r="N2488" s="72"/>
      <c r="O2488" s="103"/>
    </row>
    <row r="2489" spans="11:15">
      <c r="K2489" s="101"/>
      <c r="L2489" s="102"/>
      <c r="M2489" s="72"/>
      <c r="N2489" s="72"/>
      <c r="O2489" s="103"/>
    </row>
    <row r="2490" spans="11:15">
      <c r="K2490" s="101"/>
      <c r="L2490" s="102"/>
      <c r="M2490" s="72"/>
      <c r="N2490" s="72"/>
      <c r="O2490" s="103"/>
    </row>
    <row r="2491" spans="11:15">
      <c r="K2491" s="101"/>
      <c r="L2491" s="102"/>
      <c r="M2491" s="72"/>
      <c r="N2491" s="72"/>
      <c r="O2491" s="103"/>
    </row>
    <row r="2492" spans="11:15">
      <c r="K2492" s="101"/>
      <c r="L2492" s="102"/>
      <c r="M2492" s="72"/>
      <c r="N2492" s="72"/>
      <c r="O2492" s="103"/>
    </row>
    <row r="2493" spans="11:15">
      <c r="K2493" s="101"/>
      <c r="L2493" s="102"/>
      <c r="M2493" s="72"/>
      <c r="N2493" s="72"/>
      <c r="O2493" s="103"/>
    </row>
    <row r="2494" spans="11:15">
      <c r="K2494" s="101"/>
      <c r="L2494" s="102"/>
      <c r="M2494" s="72"/>
      <c r="N2494" s="72"/>
      <c r="O2494" s="103"/>
    </row>
    <row r="2495" spans="11:15">
      <c r="K2495" s="101"/>
      <c r="L2495" s="102"/>
      <c r="M2495" s="72"/>
      <c r="N2495" s="72"/>
      <c r="O2495" s="103"/>
    </row>
    <row r="2496" spans="11:15">
      <c r="K2496" s="101"/>
      <c r="L2496" s="102"/>
      <c r="M2496" s="72"/>
      <c r="N2496" s="72"/>
      <c r="O2496" s="103"/>
    </row>
    <row r="2497" spans="11:15">
      <c r="K2497" s="101"/>
      <c r="L2497" s="102"/>
      <c r="M2497" s="72"/>
      <c r="N2497" s="72"/>
      <c r="O2497" s="103"/>
    </row>
    <row r="2498" spans="11:15">
      <c r="K2498" s="101"/>
      <c r="L2498" s="102"/>
      <c r="M2498" s="72"/>
      <c r="N2498" s="72"/>
      <c r="O2498" s="103"/>
    </row>
    <row r="2499" spans="11:15">
      <c r="K2499" s="101"/>
      <c r="L2499" s="102"/>
      <c r="M2499" s="72"/>
      <c r="N2499" s="72"/>
      <c r="O2499" s="103"/>
    </row>
    <row r="2500" spans="11:15">
      <c r="K2500" s="101"/>
      <c r="L2500" s="102"/>
      <c r="M2500" s="72"/>
      <c r="N2500" s="72"/>
      <c r="O2500" s="103"/>
    </row>
    <row r="2501" spans="11:15">
      <c r="K2501" s="101"/>
      <c r="L2501" s="102"/>
      <c r="M2501" s="72"/>
      <c r="N2501" s="72"/>
      <c r="O2501" s="103"/>
    </row>
    <row r="2502" spans="11:15">
      <c r="K2502" s="101"/>
      <c r="L2502" s="102"/>
      <c r="M2502" s="72"/>
      <c r="N2502" s="72"/>
      <c r="O2502" s="103"/>
    </row>
    <row r="2503" spans="11:15">
      <c r="K2503" s="101"/>
      <c r="L2503" s="102"/>
      <c r="M2503" s="72"/>
      <c r="N2503" s="72"/>
      <c r="O2503" s="103"/>
    </row>
    <row r="2504" spans="11:15">
      <c r="K2504" s="101"/>
      <c r="L2504" s="102"/>
      <c r="M2504" s="72"/>
      <c r="N2504" s="72"/>
      <c r="O2504" s="103"/>
    </row>
    <row r="2505" spans="11:15">
      <c r="K2505" s="101"/>
      <c r="L2505" s="102"/>
      <c r="M2505" s="72"/>
      <c r="N2505" s="72"/>
      <c r="O2505" s="103"/>
    </row>
    <row r="2506" spans="11:15">
      <c r="K2506" s="101"/>
      <c r="L2506" s="102"/>
      <c r="M2506" s="72"/>
      <c r="N2506" s="72"/>
      <c r="O2506" s="103"/>
    </row>
    <row r="2507" spans="11:15">
      <c r="K2507" s="101"/>
      <c r="L2507" s="102"/>
      <c r="M2507" s="72"/>
      <c r="N2507" s="72"/>
      <c r="O2507" s="103"/>
    </row>
    <row r="2508" spans="11:15">
      <c r="K2508" s="101"/>
      <c r="L2508" s="102"/>
      <c r="M2508" s="72"/>
      <c r="N2508" s="72"/>
      <c r="O2508" s="103"/>
    </row>
    <row r="2509" spans="11:15">
      <c r="K2509" s="101"/>
      <c r="L2509" s="102"/>
      <c r="M2509" s="72"/>
      <c r="N2509" s="72"/>
      <c r="O2509" s="103"/>
    </row>
    <row r="2510" spans="11:15">
      <c r="K2510" s="101"/>
      <c r="L2510" s="102"/>
      <c r="M2510" s="72"/>
      <c r="N2510" s="72"/>
      <c r="O2510" s="103"/>
    </row>
    <row r="2511" spans="11:15">
      <c r="K2511" s="101"/>
      <c r="L2511" s="102"/>
      <c r="M2511" s="72"/>
      <c r="N2511" s="72"/>
      <c r="O2511" s="103"/>
    </row>
    <row r="2512" spans="11:15">
      <c r="K2512" s="101"/>
      <c r="L2512" s="102"/>
      <c r="M2512" s="72"/>
      <c r="N2512" s="72"/>
      <c r="O2512" s="103"/>
    </row>
    <row r="2513" spans="11:15">
      <c r="K2513" s="101"/>
      <c r="L2513" s="102"/>
      <c r="M2513" s="72"/>
      <c r="N2513" s="72"/>
      <c r="O2513" s="103"/>
    </row>
    <row r="2514" spans="11:15">
      <c r="K2514" s="101"/>
      <c r="L2514" s="102"/>
      <c r="M2514" s="72"/>
      <c r="N2514" s="72"/>
      <c r="O2514" s="103"/>
    </row>
    <row r="2515" spans="11:15">
      <c r="K2515" s="101"/>
      <c r="L2515" s="102"/>
      <c r="M2515" s="72"/>
      <c r="N2515" s="72"/>
      <c r="O2515" s="103"/>
    </row>
    <row r="2516" spans="11:15">
      <c r="K2516" s="101"/>
      <c r="L2516" s="102"/>
      <c r="M2516" s="72"/>
      <c r="N2516" s="72"/>
      <c r="O2516" s="103"/>
    </row>
    <row r="2517" spans="11:15">
      <c r="K2517" s="101"/>
      <c r="L2517" s="102"/>
      <c r="M2517" s="72"/>
      <c r="N2517" s="72"/>
      <c r="O2517" s="103"/>
    </row>
    <row r="2518" spans="11:15">
      <c r="K2518" s="101"/>
      <c r="L2518" s="102"/>
      <c r="M2518" s="72"/>
      <c r="N2518" s="72"/>
      <c r="O2518" s="103"/>
    </row>
    <row r="2519" spans="11:15">
      <c r="K2519" s="101"/>
      <c r="L2519" s="102"/>
      <c r="M2519" s="72"/>
      <c r="N2519" s="72"/>
      <c r="O2519" s="103"/>
    </row>
    <row r="2520" spans="11:15">
      <c r="K2520" s="101"/>
      <c r="L2520" s="102"/>
      <c r="M2520" s="72"/>
      <c r="N2520" s="72"/>
      <c r="O2520" s="103"/>
    </row>
    <row r="2521" spans="11:15">
      <c r="K2521" s="101"/>
      <c r="L2521" s="102"/>
      <c r="M2521" s="72"/>
      <c r="N2521" s="72"/>
      <c r="O2521" s="103"/>
    </row>
    <row r="2522" spans="11:15">
      <c r="K2522" s="101"/>
      <c r="L2522" s="102"/>
      <c r="M2522" s="72"/>
      <c r="N2522" s="72"/>
      <c r="O2522" s="103"/>
    </row>
    <row r="2523" spans="11:15">
      <c r="K2523" s="101"/>
      <c r="L2523" s="102"/>
      <c r="M2523" s="72"/>
      <c r="N2523" s="72"/>
      <c r="O2523" s="103"/>
    </row>
    <row r="2524" spans="11:15">
      <c r="K2524" s="101"/>
      <c r="L2524" s="102"/>
      <c r="M2524" s="72"/>
      <c r="N2524" s="72"/>
      <c r="O2524" s="103"/>
    </row>
    <row r="2525" spans="11:15">
      <c r="K2525" s="101"/>
      <c r="L2525" s="102"/>
      <c r="M2525" s="72"/>
      <c r="N2525" s="72"/>
      <c r="O2525" s="103"/>
    </row>
    <row r="2526" spans="11:15">
      <c r="K2526" s="101"/>
      <c r="L2526" s="102"/>
      <c r="M2526" s="72"/>
      <c r="N2526" s="72"/>
      <c r="O2526" s="103"/>
    </row>
    <row r="2527" spans="11:15">
      <c r="K2527" s="101"/>
      <c r="L2527" s="102"/>
      <c r="M2527" s="72"/>
      <c r="N2527" s="72"/>
      <c r="O2527" s="103"/>
    </row>
    <row r="2528" spans="11:15">
      <c r="K2528" s="101"/>
      <c r="L2528" s="102"/>
      <c r="M2528" s="72"/>
      <c r="N2528" s="72"/>
      <c r="O2528" s="103"/>
    </row>
    <row r="2529" spans="11:15">
      <c r="K2529" s="101"/>
      <c r="L2529" s="102"/>
      <c r="M2529" s="72"/>
      <c r="N2529" s="72"/>
      <c r="O2529" s="103"/>
    </row>
    <row r="2530" spans="11:15">
      <c r="K2530" s="101"/>
      <c r="L2530" s="102"/>
      <c r="M2530" s="72"/>
      <c r="N2530" s="72"/>
      <c r="O2530" s="103"/>
    </row>
    <row r="2531" spans="11:15">
      <c r="K2531" s="101"/>
      <c r="L2531" s="102"/>
      <c r="M2531" s="72"/>
      <c r="N2531" s="72"/>
      <c r="O2531" s="103"/>
    </row>
    <row r="2532" spans="11:15">
      <c r="K2532" s="101"/>
      <c r="L2532" s="102"/>
      <c r="M2532" s="72"/>
      <c r="N2532" s="72"/>
      <c r="O2532" s="103"/>
    </row>
    <row r="2533" spans="11:15">
      <c r="K2533" s="101"/>
      <c r="L2533" s="102"/>
      <c r="M2533" s="72"/>
      <c r="N2533" s="72"/>
      <c r="O2533" s="103"/>
    </row>
    <row r="2534" spans="11:15">
      <c r="K2534" s="101"/>
      <c r="L2534" s="102"/>
      <c r="M2534" s="72"/>
      <c r="N2534" s="72"/>
      <c r="O2534" s="103"/>
    </row>
    <row r="2535" spans="11:15">
      <c r="K2535" s="101"/>
      <c r="L2535" s="102"/>
      <c r="M2535" s="72"/>
      <c r="N2535" s="72"/>
      <c r="O2535" s="103"/>
    </row>
    <row r="2536" spans="11:15">
      <c r="K2536" s="101"/>
      <c r="L2536" s="102"/>
      <c r="M2536" s="72"/>
      <c r="N2536" s="72"/>
      <c r="O2536" s="103"/>
    </row>
    <row r="2537" spans="11:15">
      <c r="K2537" s="101"/>
      <c r="L2537" s="102"/>
      <c r="M2537" s="72"/>
      <c r="N2537" s="72"/>
      <c r="O2537" s="103"/>
    </row>
    <row r="2538" spans="11:15">
      <c r="K2538" s="101"/>
      <c r="L2538" s="102"/>
      <c r="M2538" s="72"/>
      <c r="N2538" s="72"/>
      <c r="O2538" s="103"/>
    </row>
    <row r="2539" spans="11:15">
      <c r="K2539" s="101"/>
      <c r="L2539" s="102"/>
      <c r="M2539" s="72"/>
      <c r="N2539" s="72"/>
      <c r="O2539" s="103"/>
    </row>
    <row r="2540" spans="11:15">
      <c r="K2540" s="101"/>
      <c r="L2540" s="102"/>
      <c r="M2540" s="72"/>
      <c r="N2540" s="72"/>
      <c r="O2540" s="103"/>
    </row>
    <row r="2541" spans="11:15">
      <c r="K2541" s="101"/>
      <c r="L2541" s="102"/>
      <c r="M2541" s="72"/>
      <c r="N2541" s="72"/>
      <c r="O2541" s="103"/>
    </row>
    <row r="2542" spans="11:15">
      <c r="K2542" s="101"/>
      <c r="L2542" s="102"/>
      <c r="M2542" s="72"/>
      <c r="N2542" s="72"/>
      <c r="O2542" s="103"/>
    </row>
    <row r="2543" spans="11:15">
      <c r="K2543" s="101"/>
      <c r="L2543" s="102"/>
      <c r="M2543" s="72"/>
      <c r="N2543" s="72"/>
      <c r="O2543" s="103"/>
    </row>
    <row r="2544" spans="11:15">
      <c r="K2544" s="101"/>
      <c r="L2544" s="102"/>
      <c r="M2544" s="72"/>
      <c r="N2544" s="72"/>
      <c r="O2544" s="103"/>
    </row>
    <row r="2545" spans="11:15">
      <c r="K2545" s="101"/>
      <c r="L2545" s="102"/>
      <c r="M2545" s="72"/>
      <c r="N2545" s="72"/>
      <c r="O2545" s="103"/>
    </row>
    <row r="2546" spans="11:15">
      <c r="K2546" s="101"/>
      <c r="L2546" s="102"/>
      <c r="M2546" s="72"/>
      <c r="N2546" s="72"/>
      <c r="O2546" s="103"/>
    </row>
    <row r="2547" spans="11:15">
      <c r="K2547" s="101"/>
      <c r="L2547" s="102"/>
      <c r="M2547" s="72"/>
      <c r="N2547" s="72"/>
      <c r="O2547" s="103"/>
    </row>
    <row r="2548" spans="11:15">
      <c r="K2548" s="101"/>
      <c r="L2548" s="102"/>
      <c r="M2548" s="72"/>
      <c r="N2548" s="72"/>
      <c r="O2548" s="103"/>
    </row>
    <row r="2549" spans="11:15">
      <c r="K2549" s="101"/>
      <c r="L2549" s="102"/>
      <c r="M2549" s="72"/>
      <c r="N2549" s="72"/>
      <c r="O2549" s="103"/>
    </row>
    <row r="2550" spans="11:15">
      <c r="K2550" s="101"/>
      <c r="L2550" s="102"/>
      <c r="M2550" s="72"/>
      <c r="N2550" s="72"/>
      <c r="O2550" s="103"/>
    </row>
    <row r="2551" spans="11:15">
      <c r="K2551" s="101"/>
      <c r="L2551" s="102"/>
      <c r="M2551" s="72"/>
      <c r="N2551" s="72"/>
      <c r="O2551" s="103"/>
    </row>
    <row r="2552" spans="11:15">
      <c r="K2552" s="101"/>
      <c r="L2552" s="102"/>
      <c r="M2552" s="72"/>
      <c r="N2552" s="72"/>
      <c r="O2552" s="103"/>
    </row>
    <row r="2553" spans="11:15">
      <c r="K2553" s="101"/>
      <c r="L2553" s="102"/>
      <c r="M2553" s="72"/>
      <c r="N2553" s="72"/>
      <c r="O2553" s="103"/>
    </row>
    <row r="2554" spans="11:15">
      <c r="K2554" s="101"/>
      <c r="L2554" s="102"/>
      <c r="M2554" s="72"/>
      <c r="N2554" s="72"/>
      <c r="O2554" s="103"/>
    </row>
    <row r="2555" spans="11:15">
      <c r="K2555" s="101"/>
      <c r="L2555" s="102"/>
      <c r="M2555" s="72"/>
      <c r="N2555" s="72"/>
      <c r="O2555" s="103"/>
    </row>
    <row r="2556" spans="11:15">
      <c r="K2556" s="101"/>
      <c r="L2556" s="102"/>
      <c r="M2556" s="72"/>
      <c r="N2556" s="72"/>
      <c r="O2556" s="103"/>
    </row>
    <row r="2557" spans="11:15">
      <c r="K2557" s="101"/>
      <c r="L2557" s="102"/>
      <c r="M2557" s="72"/>
      <c r="N2557" s="72"/>
      <c r="O2557" s="103"/>
    </row>
    <row r="2558" spans="11:15">
      <c r="K2558" s="101"/>
      <c r="L2558" s="102"/>
      <c r="M2558" s="72"/>
      <c r="N2558" s="72"/>
      <c r="O2558" s="103"/>
    </row>
    <row r="2559" spans="11:15">
      <c r="K2559" s="101"/>
      <c r="L2559" s="102"/>
      <c r="M2559" s="72"/>
      <c r="N2559" s="72"/>
      <c r="O2559" s="103"/>
    </row>
    <row r="2560" spans="11:15">
      <c r="K2560" s="101"/>
      <c r="L2560" s="102"/>
      <c r="M2560" s="72"/>
      <c r="N2560" s="72"/>
      <c r="O2560" s="103"/>
    </row>
    <row r="2561" spans="11:15">
      <c r="K2561" s="101"/>
      <c r="L2561" s="102"/>
      <c r="M2561" s="72"/>
      <c r="N2561" s="72"/>
      <c r="O2561" s="103"/>
    </row>
    <row r="2562" spans="11:15">
      <c r="K2562" s="101"/>
      <c r="L2562" s="102"/>
      <c r="M2562" s="72"/>
      <c r="N2562" s="72"/>
      <c r="O2562" s="103"/>
    </row>
    <row r="2563" spans="11:15">
      <c r="K2563" s="101"/>
      <c r="L2563" s="102"/>
      <c r="M2563" s="72"/>
      <c r="N2563" s="72"/>
      <c r="O2563" s="103"/>
    </row>
    <row r="2564" spans="11:15">
      <c r="K2564" s="101"/>
      <c r="L2564" s="102"/>
      <c r="M2564" s="72"/>
      <c r="N2564" s="72"/>
      <c r="O2564" s="103"/>
    </row>
    <row r="2565" spans="11:15">
      <c r="K2565" s="101"/>
      <c r="L2565" s="102"/>
      <c r="M2565" s="72"/>
      <c r="N2565" s="72"/>
      <c r="O2565" s="103"/>
    </row>
    <row r="2566" spans="11:15">
      <c r="K2566" s="101"/>
      <c r="L2566" s="102"/>
      <c r="M2566" s="72"/>
      <c r="N2566" s="72"/>
      <c r="O2566" s="103"/>
    </row>
    <row r="2567" spans="11:15">
      <c r="K2567" s="101"/>
      <c r="L2567" s="102"/>
      <c r="M2567" s="72"/>
      <c r="N2567" s="72"/>
      <c r="O2567" s="103"/>
    </row>
    <row r="2568" spans="11:15">
      <c r="K2568" s="101"/>
      <c r="L2568" s="102"/>
      <c r="M2568" s="72"/>
      <c r="N2568" s="72"/>
      <c r="O2568" s="103"/>
    </row>
    <row r="2569" spans="11:15">
      <c r="K2569" s="101"/>
      <c r="L2569" s="102"/>
      <c r="M2569" s="72"/>
      <c r="N2569" s="72"/>
      <c r="O2569" s="103"/>
    </row>
    <row r="2570" spans="11:15">
      <c r="K2570" s="101"/>
      <c r="L2570" s="102"/>
      <c r="M2570" s="72"/>
      <c r="N2570" s="72"/>
      <c r="O2570" s="103"/>
    </row>
    <row r="2571" spans="11:15">
      <c r="K2571" s="101"/>
      <c r="L2571" s="102"/>
      <c r="M2571" s="72"/>
      <c r="N2571" s="72"/>
      <c r="O2571" s="103"/>
    </row>
    <row r="2572" spans="11:15">
      <c r="K2572" s="101"/>
      <c r="L2572" s="102"/>
      <c r="M2572" s="72"/>
      <c r="N2572" s="72"/>
      <c r="O2572" s="103"/>
    </row>
    <row r="2573" spans="11:15">
      <c r="K2573" s="101"/>
      <c r="L2573" s="102"/>
      <c r="M2573" s="72"/>
      <c r="N2573" s="72"/>
      <c r="O2573" s="103"/>
    </row>
    <row r="2574" spans="11:15">
      <c r="K2574" s="101"/>
      <c r="L2574" s="102"/>
      <c r="M2574" s="72"/>
      <c r="N2574" s="72"/>
      <c r="O2574" s="103"/>
    </row>
    <row r="2575" spans="11:15">
      <c r="K2575" s="101"/>
      <c r="L2575" s="102"/>
      <c r="M2575" s="72"/>
      <c r="N2575" s="72"/>
      <c r="O2575" s="103"/>
    </row>
    <row r="2576" spans="11:15">
      <c r="K2576" s="101"/>
      <c r="L2576" s="102"/>
      <c r="M2576" s="72"/>
      <c r="N2576" s="72"/>
      <c r="O2576" s="103"/>
    </row>
    <row r="2577" spans="11:15">
      <c r="K2577" s="101"/>
      <c r="L2577" s="102"/>
      <c r="M2577" s="72"/>
      <c r="N2577" s="72"/>
      <c r="O2577" s="103"/>
    </row>
    <row r="2578" spans="11:15">
      <c r="K2578" s="101"/>
      <c r="L2578" s="102"/>
      <c r="M2578" s="72"/>
      <c r="N2578" s="72"/>
      <c r="O2578" s="103"/>
    </row>
    <row r="2579" spans="11:15">
      <c r="K2579" s="101"/>
      <c r="L2579" s="102"/>
      <c r="M2579" s="72"/>
      <c r="N2579" s="72"/>
      <c r="O2579" s="103"/>
    </row>
    <row r="2580" spans="11:15">
      <c r="K2580" s="101"/>
      <c r="L2580" s="102"/>
      <c r="M2580" s="72"/>
      <c r="N2580" s="72"/>
      <c r="O2580" s="103"/>
    </row>
    <row r="2581" spans="11:15">
      <c r="K2581" s="101"/>
      <c r="L2581" s="102"/>
      <c r="M2581" s="72"/>
      <c r="N2581" s="72"/>
      <c r="O2581" s="103"/>
    </row>
    <row r="2582" spans="11:15">
      <c r="K2582" s="101"/>
      <c r="L2582" s="102"/>
      <c r="M2582" s="72"/>
      <c r="N2582" s="72"/>
      <c r="O2582" s="103"/>
    </row>
    <row r="2583" spans="11:15">
      <c r="K2583" s="101"/>
      <c r="L2583" s="102"/>
      <c r="M2583" s="72"/>
      <c r="N2583" s="72"/>
      <c r="O2583" s="103"/>
    </row>
    <row r="2584" spans="11:15">
      <c r="K2584" s="101"/>
      <c r="L2584" s="102"/>
      <c r="M2584" s="72"/>
      <c r="N2584" s="72"/>
      <c r="O2584" s="103"/>
    </row>
    <row r="2585" spans="11:15">
      <c r="K2585" s="101"/>
      <c r="L2585" s="102"/>
      <c r="M2585" s="72"/>
      <c r="N2585" s="72"/>
      <c r="O2585" s="103"/>
    </row>
    <row r="2586" spans="11:15">
      <c r="K2586" s="101"/>
      <c r="L2586" s="102"/>
      <c r="M2586" s="72"/>
      <c r="N2586" s="72"/>
      <c r="O2586" s="103"/>
    </row>
    <row r="2587" spans="11:15">
      <c r="K2587" s="101"/>
      <c r="L2587" s="102"/>
      <c r="M2587" s="72"/>
      <c r="N2587" s="72"/>
      <c r="O2587" s="103"/>
    </row>
    <row r="2588" spans="11:15">
      <c r="K2588" s="101"/>
      <c r="L2588" s="102"/>
      <c r="M2588" s="72"/>
      <c r="N2588" s="72"/>
      <c r="O2588" s="103"/>
    </row>
    <row r="2589" spans="11:15">
      <c r="K2589" s="101"/>
      <c r="L2589" s="102"/>
      <c r="M2589" s="72"/>
      <c r="N2589" s="72"/>
      <c r="O2589" s="103"/>
    </row>
    <row r="2590" spans="11:15">
      <c r="K2590" s="101"/>
      <c r="L2590" s="102"/>
      <c r="M2590" s="72"/>
      <c r="N2590" s="72"/>
      <c r="O2590" s="103"/>
    </row>
    <row r="2591" spans="11:15">
      <c r="K2591" s="101"/>
      <c r="L2591" s="102"/>
      <c r="M2591" s="72"/>
      <c r="N2591" s="72"/>
      <c r="O2591" s="103"/>
    </row>
    <row r="2592" spans="11:15">
      <c r="K2592" s="101"/>
      <c r="L2592" s="102"/>
      <c r="M2592" s="72"/>
      <c r="N2592" s="72"/>
      <c r="O2592" s="103"/>
    </row>
    <row r="2593" spans="11:15">
      <c r="K2593" s="101"/>
      <c r="L2593" s="102"/>
      <c r="M2593" s="72"/>
      <c r="N2593" s="72"/>
      <c r="O2593" s="103"/>
    </row>
    <row r="2594" spans="11:15">
      <c r="K2594" s="101"/>
      <c r="L2594" s="102"/>
      <c r="M2594" s="72"/>
      <c r="N2594" s="72"/>
      <c r="O2594" s="103"/>
    </row>
    <row r="2595" spans="11:15">
      <c r="K2595" s="101"/>
      <c r="L2595" s="102"/>
      <c r="M2595" s="72"/>
      <c r="N2595" s="72"/>
      <c r="O2595" s="103"/>
    </row>
    <row r="2596" spans="11:15">
      <c r="K2596" s="101"/>
      <c r="L2596" s="102"/>
      <c r="M2596" s="72"/>
      <c r="N2596" s="72"/>
      <c r="O2596" s="103"/>
    </row>
    <row r="2597" spans="11:15">
      <c r="K2597" s="101"/>
      <c r="L2597" s="102"/>
      <c r="M2597" s="72"/>
      <c r="N2597" s="72"/>
      <c r="O2597" s="103"/>
    </row>
    <row r="2598" spans="11:15">
      <c r="K2598" s="101"/>
      <c r="L2598" s="102"/>
      <c r="M2598" s="72"/>
      <c r="N2598" s="72"/>
      <c r="O2598" s="103"/>
    </row>
    <row r="2599" spans="11:15">
      <c r="K2599" s="101"/>
      <c r="L2599" s="102"/>
      <c r="M2599" s="72"/>
      <c r="N2599" s="72"/>
      <c r="O2599" s="103"/>
    </row>
    <row r="2600" spans="11:15">
      <c r="K2600" s="101"/>
      <c r="L2600" s="102"/>
      <c r="M2600" s="72"/>
      <c r="N2600" s="72"/>
      <c r="O2600" s="103"/>
    </row>
    <row r="2601" spans="11:15">
      <c r="K2601" s="101"/>
      <c r="L2601" s="102"/>
      <c r="M2601" s="72"/>
      <c r="N2601" s="72"/>
      <c r="O2601" s="103"/>
    </row>
    <row r="2602" spans="11:15">
      <c r="K2602" s="101"/>
      <c r="L2602" s="102"/>
      <c r="M2602" s="72"/>
      <c r="N2602" s="72"/>
      <c r="O2602" s="103"/>
    </row>
    <row r="2603" spans="11:15">
      <c r="K2603" s="101"/>
      <c r="L2603" s="102"/>
      <c r="M2603" s="72"/>
      <c r="N2603" s="72"/>
      <c r="O2603" s="103"/>
    </row>
    <row r="2604" spans="11:15">
      <c r="K2604" s="101"/>
      <c r="L2604" s="102"/>
      <c r="M2604" s="72"/>
      <c r="N2604" s="72"/>
      <c r="O2604" s="103"/>
    </row>
    <row r="2605" spans="11:15">
      <c r="K2605" s="101"/>
      <c r="L2605" s="102"/>
      <c r="M2605" s="72"/>
      <c r="N2605" s="72"/>
      <c r="O2605" s="103"/>
    </row>
    <row r="2606" spans="11:15">
      <c r="K2606" s="101"/>
      <c r="L2606" s="102"/>
      <c r="M2606" s="72"/>
      <c r="N2606" s="72"/>
      <c r="O2606" s="103"/>
    </row>
    <row r="2607" spans="11:15">
      <c r="K2607" s="101"/>
      <c r="L2607" s="102"/>
      <c r="M2607" s="72"/>
      <c r="N2607" s="72"/>
      <c r="O2607" s="103"/>
    </row>
    <row r="2608" spans="11:15">
      <c r="K2608" s="101"/>
      <c r="L2608" s="102"/>
      <c r="M2608" s="72"/>
      <c r="N2608" s="72"/>
      <c r="O2608" s="103"/>
    </row>
    <row r="2609" spans="11:15">
      <c r="K2609" s="101"/>
      <c r="L2609" s="102"/>
      <c r="M2609" s="72"/>
      <c r="N2609" s="72"/>
      <c r="O2609" s="103"/>
    </row>
    <row r="2610" spans="11:15">
      <c r="K2610" s="101"/>
      <c r="L2610" s="102"/>
      <c r="M2610" s="72"/>
      <c r="N2610" s="72"/>
      <c r="O2610" s="103"/>
    </row>
    <row r="2611" spans="11:15">
      <c r="K2611" s="101"/>
      <c r="L2611" s="102"/>
      <c r="M2611" s="72"/>
      <c r="N2611" s="72"/>
      <c r="O2611" s="103"/>
    </row>
    <row r="2612" spans="11:15">
      <c r="K2612" s="101"/>
      <c r="L2612" s="102"/>
      <c r="M2612" s="72"/>
      <c r="N2612" s="72"/>
      <c r="O2612" s="103"/>
    </row>
    <row r="2613" spans="11:15">
      <c r="K2613" s="101"/>
      <c r="L2613" s="102"/>
      <c r="M2613" s="72"/>
      <c r="N2613" s="72"/>
      <c r="O2613" s="103"/>
    </row>
    <row r="2614" spans="11:15">
      <c r="K2614" s="101"/>
      <c r="L2614" s="102"/>
      <c r="M2614" s="72"/>
      <c r="N2614" s="72"/>
      <c r="O2614" s="103"/>
    </row>
    <row r="2615" spans="11:15">
      <c r="K2615" s="101"/>
      <c r="L2615" s="102"/>
      <c r="M2615" s="72"/>
      <c r="N2615" s="72"/>
      <c r="O2615" s="103"/>
    </row>
    <row r="2616" spans="11:15">
      <c r="K2616" s="101"/>
      <c r="L2616" s="102"/>
      <c r="M2616" s="72"/>
      <c r="N2616" s="72"/>
      <c r="O2616" s="103"/>
    </row>
    <row r="2617" spans="11:15">
      <c r="K2617" s="101"/>
      <c r="L2617" s="102"/>
      <c r="M2617" s="72"/>
      <c r="N2617" s="72"/>
      <c r="O2617" s="103"/>
    </row>
    <row r="2618" spans="11:15">
      <c r="K2618" s="101"/>
      <c r="L2618" s="102"/>
      <c r="M2618" s="72"/>
      <c r="N2618" s="72"/>
      <c r="O2618" s="103"/>
    </row>
    <row r="2619" spans="11:15">
      <c r="K2619" s="101"/>
      <c r="L2619" s="102"/>
      <c r="M2619" s="72"/>
      <c r="N2619" s="72"/>
      <c r="O2619" s="103"/>
    </row>
    <row r="2620" spans="11:15">
      <c r="K2620" s="101"/>
      <c r="L2620" s="102"/>
      <c r="M2620" s="72"/>
      <c r="N2620" s="72"/>
      <c r="O2620" s="103"/>
    </row>
    <row r="2621" spans="11:15">
      <c r="K2621" s="101"/>
      <c r="L2621" s="102"/>
      <c r="M2621" s="72"/>
      <c r="N2621" s="72"/>
      <c r="O2621" s="103"/>
    </row>
    <row r="2622" spans="11:15">
      <c r="K2622" s="101"/>
      <c r="L2622" s="102"/>
      <c r="M2622" s="72"/>
      <c r="N2622" s="72"/>
      <c r="O2622" s="103"/>
    </row>
    <row r="2623" spans="11:15">
      <c r="K2623" s="101"/>
      <c r="L2623" s="102"/>
      <c r="M2623" s="72"/>
      <c r="N2623" s="72"/>
      <c r="O2623" s="103"/>
    </row>
    <row r="2624" spans="11:15">
      <c r="K2624" s="101"/>
      <c r="L2624" s="102"/>
      <c r="M2624" s="72"/>
      <c r="N2624" s="72"/>
      <c r="O2624" s="103"/>
    </row>
    <row r="2625" spans="11:15">
      <c r="K2625" s="101"/>
      <c r="L2625" s="102"/>
      <c r="M2625" s="72"/>
      <c r="N2625" s="72"/>
      <c r="O2625" s="103"/>
    </row>
    <row r="2626" spans="11:15">
      <c r="K2626" s="101"/>
      <c r="L2626" s="102"/>
      <c r="M2626" s="72"/>
      <c r="N2626" s="72"/>
      <c r="O2626" s="103"/>
    </row>
    <row r="2627" spans="11:15">
      <c r="K2627" s="101"/>
      <c r="L2627" s="102"/>
      <c r="M2627" s="72"/>
      <c r="N2627" s="72"/>
      <c r="O2627" s="103"/>
    </row>
    <row r="2628" spans="11:15">
      <c r="K2628" s="101"/>
      <c r="L2628" s="102"/>
      <c r="M2628" s="72"/>
      <c r="N2628" s="72"/>
      <c r="O2628" s="103"/>
    </row>
    <row r="2629" spans="11:15">
      <c r="K2629" s="101"/>
      <c r="L2629" s="102"/>
      <c r="M2629" s="72"/>
      <c r="N2629" s="72"/>
      <c r="O2629" s="103"/>
    </row>
    <row r="2630" spans="11:15">
      <c r="K2630" s="101"/>
      <c r="L2630" s="102"/>
      <c r="M2630" s="72"/>
      <c r="N2630" s="72"/>
      <c r="O2630" s="103"/>
    </row>
    <row r="2631" spans="11:15">
      <c r="K2631" s="101"/>
      <c r="L2631" s="102"/>
      <c r="M2631" s="72"/>
      <c r="N2631" s="72"/>
      <c r="O2631" s="103"/>
    </row>
    <row r="2632" spans="11:15">
      <c r="K2632" s="101"/>
      <c r="L2632" s="102"/>
      <c r="M2632" s="72"/>
      <c r="N2632" s="72"/>
      <c r="O2632" s="103"/>
    </row>
    <row r="2633" spans="11:15">
      <c r="K2633" s="101"/>
      <c r="L2633" s="102"/>
      <c r="M2633" s="72"/>
      <c r="N2633" s="72"/>
      <c r="O2633" s="103"/>
    </row>
    <row r="2634" spans="11:15">
      <c r="K2634" s="101"/>
      <c r="L2634" s="102"/>
      <c r="M2634" s="72"/>
      <c r="N2634" s="72"/>
      <c r="O2634" s="103"/>
    </row>
    <row r="2635" spans="11:15">
      <c r="K2635" s="101"/>
      <c r="L2635" s="102"/>
      <c r="M2635" s="72"/>
      <c r="N2635" s="72"/>
      <c r="O2635" s="103"/>
    </row>
    <row r="2636" spans="11:15">
      <c r="K2636" s="101"/>
      <c r="L2636" s="102"/>
      <c r="M2636" s="72"/>
      <c r="N2636" s="72"/>
      <c r="O2636" s="103"/>
    </row>
    <row r="2637" spans="11:15">
      <c r="K2637" s="101"/>
      <c r="L2637" s="102"/>
      <c r="M2637" s="72"/>
      <c r="N2637" s="72"/>
      <c r="O2637" s="103"/>
    </row>
    <row r="2638" spans="11:15">
      <c r="K2638" s="101"/>
      <c r="L2638" s="102"/>
      <c r="M2638" s="72"/>
      <c r="N2638" s="72"/>
      <c r="O2638" s="103"/>
    </row>
    <row r="2639" spans="11:15">
      <c r="K2639" s="101"/>
      <c r="L2639" s="102"/>
      <c r="M2639" s="72"/>
      <c r="N2639" s="72"/>
      <c r="O2639" s="103"/>
    </row>
    <row r="2640" spans="11:15">
      <c r="K2640" s="101"/>
      <c r="L2640" s="102"/>
      <c r="M2640" s="72"/>
      <c r="N2640" s="72"/>
      <c r="O2640" s="103"/>
    </row>
    <row r="2641" spans="11:15">
      <c r="K2641" s="101"/>
      <c r="L2641" s="102"/>
      <c r="M2641" s="72"/>
      <c r="N2641" s="72"/>
      <c r="O2641" s="103"/>
    </row>
    <row r="2642" spans="11:15">
      <c r="K2642" s="101"/>
      <c r="L2642" s="102"/>
      <c r="M2642" s="72"/>
      <c r="N2642" s="72"/>
      <c r="O2642" s="103"/>
    </row>
    <row r="2643" spans="11:15">
      <c r="K2643" s="101"/>
      <c r="L2643" s="102"/>
      <c r="M2643" s="72"/>
      <c r="N2643" s="72"/>
      <c r="O2643" s="103"/>
    </row>
    <row r="2644" spans="11:15">
      <c r="K2644" s="101"/>
      <c r="L2644" s="102"/>
      <c r="M2644" s="72"/>
      <c r="N2644" s="72"/>
      <c r="O2644" s="103"/>
    </row>
    <row r="2645" spans="11:15">
      <c r="K2645" s="101"/>
      <c r="L2645" s="102"/>
      <c r="M2645" s="72"/>
      <c r="N2645" s="72"/>
      <c r="O2645" s="103"/>
    </row>
    <row r="2646" spans="11:15">
      <c r="K2646" s="101"/>
      <c r="L2646" s="102"/>
      <c r="M2646" s="72"/>
      <c r="N2646" s="72"/>
      <c r="O2646" s="103"/>
    </row>
    <row r="2647" spans="11:15">
      <c r="K2647" s="101"/>
      <c r="L2647" s="102"/>
      <c r="M2647" s="72"/>
      <c r="N2647" s="72"/>
      <c r="O2647" s="103"/>
    </row>
    <row r="2648" spans="11:15">
      <c r="K2648" s="101"/>
      <c r="L2648" s="102"/>
      <c r="M2648" s="72"/>
      <c r="N2648" s="72"/>
      <c r="O2648" s="103"/>
    </row>
    <row r="2649" spans="11:15">
      <c r="K2649" s="101"/>
      <c r="L2649" s="102"/>
      <c r="M2649" s="72"/>
      <c r="N2649" s="72"/>
      <c r="O2649" s="103"/>
    </row>
    <row r="2650" spans="11:15">
      <c r="K2650" s="101"/>
      <c r="L2650" s="102"/>
      <c r="M2650" s="72"/>
      <c r="N2650" s="72"/>
      <c r="O2650" s="103"/>
    </row>
    <row r="2651" spans="11:15">
      <c r="K2651" s="101"/>
      <c r="L2651" s="102"/>
      <c r="M2651" s="72"/>
      <c r="N2651" s="72"/>
      <c r="O2651" s="103"/>
    </row>
    <row r="2652" spans="11:15">
      <c r="K2652" s="101"/>
      <c r="L2652" s="102"/>
      <c r="M2652" s="72"/>
      <c r="N2652" s="72"/>
      <c r="O2652" s="103"/>
    </row>
    <row r="2653" spans="11:15">
      <c r="K2653" s="101"/>
      <c r="L2653" s="102"/>
      <c r="M2653" s="72"/>
      <c r="N2653" s="72"/>
      <c r="O2653" s="103"/>
    </row>
    <row r="2654" spans="11:15">
      <c r="K2654" s="101"/>
      <c r="L2654" s="102"/>
      <c r="M2654" s="72"/>
      <c r="N2654" s="72"/>
      <c r="O2654" s="103"/>
    </row>
    <row r="2655" spans="11:15">
      <c r="K2655" s="101"/>
      <c r="L2655" s="102"/>
      <c r="M2655" s="72"/>
      <c r="N2655" s="72"/>
      <c r="O2655" s="103"/>
    </row>
    <row r="2656" spans="11:15">
      <c r="K2656" s="101"/>
      <c r="L2656" s="102"/>
      <c r="M2656" s="72"/>
      <c r="N2656" s="72"/>
      <c r="O2656" s="103"/>
    </row>
    <row r="2657" spans="11:15">
      <c r="K2657" s="101"/>
      <c r="L2657" s="102"/>
      <c r="M2657" s="72"/>
      <c r="N2657" s="72"/>
      <c r="O2657" s="103"/>
    </row>
    <row r="2658" spans="11:15">
      <c r="K2658" s="101"/>
      <c r="L2658" s="102"/>
      <c r="M2658" s="72"/>
      <c r="N2658" s="72"/>
      <c r="O2658" s="103"/>
    </row>
    <row r="2659" spans="11:15">
      <c r="K2659" s="101"/>
      <c r="L2659" s="102"/>
      <c r="M2659" s="72"/>
      <c r="N2659" s="72"/>
      <c r="O2659" s="103"/>
    </row>
    <row r="2660" spans="11:15">
      <c r="K2660" s="101"/>
      <c r="L2660" s="102"/>
      <c r="M2660" s="72"/>
      <c r="N2660" s="72"/>
      <c r="O2660" s="103"/>
    </row>
    <row r="2661" spans="11:15">
      <c r="K2661" s="101"/>
      <c r="L2661" s="102"/>
      <c r="M2661" s="72"/>
      <c r="N2661" s="72"/>
      <c r="O2661" s="103"/>
    </row>
    <row r="2662" spans="11:15">
      <c r="K2662" s="101"/>
      <c r="L2662" s="102"/>
      <c r="M2662" s="72"/>
      <c r="N2662" s="72"/>
      <c r="O2662" s="103"/>
    </row>
    <row r="2663" spans="11:15">
      <c r="K2663" s="101"/>
      <c r="L2663" s="102"/>
      <c r="M2663" s="72"/>
      <c r="N2663" s="72"/>
      <c r="O2663" s="103"/>
    </row>
    <row r="2664" spans="11:15">
      <c r="K2664" s="101"/>
      <c r="L2664" s="102"/>
      <c r="M2664" s="72"/>
      <c r="N2664" s="72"/>
      <c r="O2664" s="103"/>
    </row>
    <row r="2665" spans="11:15">
      <c r="K2665" s="101"/>
      <c r="L2665" s="102"/>
      <c r="M2665" s="72"/>
      <c r="N2665" s="72"/>
      <c r="O2665" s="103"/>
    </row>
    <row r="2666" spans="11:15">
      <c r="K2666" s="101"/>
      <c r="L2666" s="102"/>
      <c r="M2666" s="72"/>
      <c r="N2666" s="72"/>
      <c r="O2666" s="103"/>
    </row>
    <row r="2667" spans="11:15">
      <c r="K2667" s="101"/>
      <c r="L2667" s="102"/>
      <c r="M2667" s="72"/>
      <c r="N2667" s="72"/>
      <c r="O2667" s="103"/>
    </row>
    <row r="2668" spans="11:15">
      <c r="K2668" s="101"/>
      <c r="L2668" s="102"/>
      <c r="M2668" s="72"/>
      <c r="N2668" s="72"/>
      <c r="O2668" s="103"/>
    </row>
    <row r="2669" spans="11:15">
      <c r="K2669" s="101"/>
      <c r="L2669" s="102"/>
      <c r="M2669" s="72"/>
      <c r="N2669" s="72"/>
      <c r="O2669" s="103"/>
    </row>
    <row r="2670" spans="11:15">
      <c r="K2670" s="101"/>
      <c r="L2670" s="102"/>
      <c r="M2670" s="72"/>
      <c r="N2670" s="72"/>
      <c r="O2670" s="103"/>
    </row>
    <row r="2671" spans="11:15">
      <c r="K2671" s="101"/>
      <c r="L2671" s="102"/>
      <c r="M2671" s="72"/>
      <c r="N2671" s="72"/>
      <c r="O2671" s="103"/>
    </row>
    <row r="2672" spans="11:15">
      <c r="K2672" s="101"/>
      <c r="L2672" s="102"/>
      <c r="M2672" s="72"/>
      <c r="N2672" s="72"/>
      <c r="O2672" s="103"/>
    </row>
    <row r="2673" spans="11:15">
      <c r="K2673" s="101"/>
      <c r="L2673" s="102"/>
      <c r="M2673" s="72"/>
      <c r="N2673" s="72"/>
      <c r="O2673" s="103"/>
    </row>
    <row r="2674" spans="11:15">
      <c r="K2674" s="101"/>
      <c r="L2674" s="102"/>
      <c r="M2674" s="72"/>
      <c r="N2674" s="72"/>
      <c r="O2674" s="103"/>
    </row>
    <row r="2675" spans="11:15">
      <c r="K2675" s="101"/>
      <c r="L2675" s="102"/>
      <c r="M2675" s="72"/>
      <c r="N2675" s="72"/>
      <c r="O2675" s="103"/>
    </row>
    <row r="2676" spans="11:15">
      <c r="K2676" s="101"/>
      <c r="L2676" s="102"/>
      <c r="M2676" s="72"/>
      <c r="N2676" s="72"/>
      <c r="O2676" s="103"/>
    </row>
    <row r="2677" spans="11:15">
      <c r="K2677" s="101"/>
      <c r="L2677" s="102"/>
      <c r="M2677" s="72"/>
      <c r="N2677" s="72"/>
      <c r="O2677" s="103"/>
    </row>
    <row r="2678" spans="11:15">
      <c r="K2678" s="101"/>
      <c r="L2678" s="102"/>
      <c r="M2678" s="72"/>
      <c r="N2678" s="72"/>
      <c r="O2678" s="103"/>
    </row>
    <row r="2679" spans="11:15">
      <c r="K2679" s="101"/>
      <c r="L2679" s="102"/>
      <c r="M2679" s="72"/>
      <c r="N2679" s="72"/>
      <c r="O2679" s="103"/>
    </row>
    <row r="2680" spans="11:15">
      <c r="K2680" s="101"/>
      <c r="L2680" s="102"/>
      <c r="M2680" s="72"/>
      <c r="N2680" s="72"/>
      <c r="O2680" s="103"/>
    </row>
    <row r="2681" spans="11:15">
      <c r="K2681" s="101"/>
      <c r="L2681" s="102"/>
      <c r="M2681" s="72"/>
      <c r="N2681" s="72"/>
      <c r="O2681" s="103"/>
    </row>
    <row r="2682" spans="11:15">
      <c r="K2682" s="101"/>
      <c r="L2682" s="102"/>
      <c r="M2682" s="72"/>
      <c r="N2682" s="72"/>
      <c r="O2682" s="103"/>
    </row>
    <row r="2683" spans="11:15">
      <c r="K2683" s="101"/>
      <c r="L2683" s="102"/>
      <c r="M2683" s="72"/>
      <c r="N2683" s="72"/>
      <c r="O2683" s="103"/>
    </row>
    <row r="2684" spans="11:15">
      <c r="K2684" s="101"/>
      <c r="L2684" s="102"/>
      <c r="M2684" s="72"/>
      <c r="N2684" s="72"/>
      <c r="O2684" s="103"/>
    </row>
    <row r="2685" spans="11:15">
      <c r="K2685" s="101"/>
      <c r="L2685" s="102"/>
      <c r="M2685" s="72"/>
      <c r="N2685" s="72"/>
      <c r="O2685" s="103"/>
    </row>
    <row r="2686" spans="11:15">
      <c r="K2686" s="101"/>
      <c r="L2686" s="102"/>
      <c r="M2686" s="72"/>
      <c r="N2686" s="72"/>
      <c r="O2686" s="103"/>
    </row>
    <row r="2687" spans="11:15">
      <c r="K2687" s="101"/>
      <c r="L2687" s="102"/>
      <c r="M2687" s="72"/>
      <c r="N2687" s="72"/>
      <c r="O2687" s="103"/>
    </row>
    <row r="2688" spans="11:15">
      <c r="K2688" s="101"/>
      <c r="L2688" s="102"/>
      <c r="M2688" s="72"/>
      <c r="N2688" s="72"/>
      <c r="O2688" s="103"/>
    </row>
    <row r="2689" spans="11:15">
      <c r="K2689" s="101"/>
      <c r="L2689" s="102"/>
      <c r="M2689" s="72"/>
      <c r="N2689" s="72"/>
      <c r="O2689" s="103"/>
    </row>
    <row r="2690" spans="11:15">
      <c r="K2690" s="101"/>
      <c r="L2690" s="102"/>
      <c r="M2690" s="72"/>
      <c r="N2690" s="72"/>
      <c r="O2690" s="103"/>
    </row>
    <row r="2691" spans="11:15">
      <c r="K2691" s="101"/>
      <c r="L2691" s="102"/>
      <c r="M2691" s="72"/>
      <c r="N2691" s="72"/>
      <c r="O2691" s="103"/>
    </row>
    <row r="2692" spans="11:15">
      <c r="K2692" s="101"/>
      <c r="L2692" s="102"/>
      <c r="M2692" s="72"/>
      <c r="N2692" s="72"/>
      <c r="O2692" s="103"/>
    </row>
    <row r="2693" spans="11:15">
      <c r="K2693" s="101"/>
      <c r="L2693" s="102"/>
      <c r="M2693" s="72"/>
      <c r="N2693" s="72"/>
      <c r="O2693" s="103"/>
    </row>
    <row r="2694" spans="11:15">
      <c r="K2694" s="101"/>
      <c r="L2694" s="102"/>
      <c r="M2694" s="72"/>
      <c r="N2694" s="72"/>
      <c r="O2694" s="103"/>
    </row>
    <row r="2695" spans="11:15">
      <c r="K2695" s="101"/>
      <c r="L2695" s="102"/>
      <c r="M2695" s="72"/>
      <c r="N2695" s="72"/>
      <c r="O2695" s="103"/>
    </row>
    <row r="2696" spans="11:15">
      <c r="K2696" s="101"/>
      <c r="L2696" s="102"/>
      <c r="M2696" s="72"/>
      <c r="N2696" s="72"/>
      <c r="O2696" s="103"/>
    </row>
    <row r="2697" spans="11:15">
      <c r="K2697" s="101"/>
      <c r="L2697" s="102"/>
      <c r="M2697" s="72"/>
      <c r="N2697" s="72"/>
      <c r="O2697" s="103"/>
    </row>
    <row r="2698" spans="11:15">
      <c r="K2698" s="101"/>
      <c r="L2698" s="102"/>
      <c r="M2698" s="72"/>
      <c r="N2698" s="72"/>
      <c r="O2698" s="103"/>
    </row>
    <row r="2699" spans="11:15">
      <c r="K2699" s="101"/>
      <c r="L2699" s="102"/>
      <c r="M2699" s="72"/>
      <c r="N2699" s="72"/>
      <c r="O2699" s="103"/>
    </row>
    <row r="2700" spans="11:15">
      <c r="K2700" s="101"/>
      <c r="L2700" s="102"/>
      <c r="M2700" s="72"/>
      <c r="N2700" s="72"/>
      <c r="O2700" s="103"/>
    </row>
    <row r="2701" spans="11:15">
      <c r="K2701" s="101"/>
      <c r="L2701" s="102"/>
      <c r="M2701" s="72"/>
      <c r="N2701" s="72"/>
      <c r="O2701" s="103"/>
    </row>
    <row r="2702" spans="11:15">
      <c r="K2702" s="101"/>
      <c r="L2702" s="102"/>
      <c r="M2702" s="72"/>
      <c r="N2702" s="72"/>
      <c r="O2702" s="103"/>
    </row>
    <row r="2703" spans="11:15">
      <c r="K2703" s="101"/>
      <c r="L2703" s="102"/>
      <c r="M2703" s="72"/>
      <c r="N2703" s="72"/>
      <c r="O2703" s="103"/>
    </row>
    <row r="2704" spans="11:15">
      <c r="K2704" s="101"/>
      <c r="L2704" s="102"/>
      <c r="M2704" s="72"/>
      <c r="N2704" s="72"/>
      <c r="O2704" s="103"/>
    </row>
    <row r="2705" spans="11:15">
      <c r="K2705" s="101"/>
      <c r="L2705" s="102"/>
      <c r="M2705" s="72"/>
      <c r="N2705" s="72"/>
      <c r="O2705" s="103"/>
    </row>
    <row r="2706" spans="11:15">
      <c r="K2706" s="101"/>
      <c r="L2706" s="102"/>
      <c r="M2706" s="72"/>
      <c r="N2706" s="72"/>
      <c r="O2706" s="103"/>
    </row>
    <row r="2707" spans="11:15">
      <c r="K2707" s="101"/>
      <c r="L2707" s="102"/>
      <c r="M2707" s="72"/>
      <c r="N2707" s="72"/>
      <c r="O2707" s="103"/>
    </row>
    <row r="2708" spans="11:15">
      <c r="K2708" s="101"/>
      <c r="L2708" s="102"/>
      <c r="M2708" s="72"/>
      <c r="N2708" s="72"/>
      <c r="O2708" s="103"/>
    </row>
    <row r="2709" spans="11:15">
      <c r="K2709" s="101"/>
      <c r="L2709" s="102"/>
      <c r="M2709" s="72"/>
      <c r="N2709" s="72"/>
      <c r="O2709" s="103"/>
    </row>
    <row r="2710" spans="11:15">
      <c r="K2710" s="101"/>
      <c r="L2710" s="102"/>
      <c r="M2710" s="72"/>
      <c r="N2710" s="72"/>
      <c r="O2710" s="103"/>
    </row>
    <row r="2711" spans="11:15">
      <c r="K2711" s="101"/>
      <c r="L2711" s="102"/>
      <c r="M2711" s="72"/>
      <c r="N2711" s="72"/>
      <c r="O2711" s="103"/>
    </row>
    <row r="2712" spans="11:15">
      <c r="K2712" s="101"/>
      <c r="L2712" s="102"/>
      <c r="M2712" s="72"/>
      <c r="N2712" s="72"/>
      <c r="O2712" s="103"/>
    </row>
    <row r="2713" spans="11:15">
      <c r="K2713" s="101"/>
      <c r="L2713" s="102"/>
      <c r="M2713" s="72"/>
      <c r="N2713" s="72"/>
      <c r="O2713" s="103"/>
    </row>
    <row r="2714" spans="11:15">
      <c r="K2714" s="101"/>
      <c r="L2714" s="102"/>
      <c r="M2714" s="72"/>
      <c r="N2714" s="72"/>
      <c r="O2714" s="103"/>
    </row>
    <row r="2715" spans="11:15">
      <c r="K2715" s="101"/>
      <c r="L2715" s="102"/>
      <c r="M2715" s="72"/>
      <c r="N2715" s="72"/>
      <c r="O2715" s="103"/>
    </row>
    <row r="2716" spans="11:15">
      <c r="K2716" s="101"/>
      <c r="L2716" s="102"/>
      <c r="M2716" s="72"/>
      <c r="N2716" s="72"/>
      <c r="O2716" s="103"/>
    </row>
    <row r="2717" spans="11:15">
      <c r="K2717" s="101"/>
      <c r="L2717" s="102"/>
      <c r="M2717" s="72"/>
      <c r="N2717" s="72"/>
      <c r="O2717" s="103"/>
    </row>
    <row r="2718" spans="11:15">
      <c r="K2718" s="101"/>
      <c r="L2718" s="102"/>
      <c r="M2718" s="72"/>
      <c r="N2718" s="72"/>
      <c r="O2718" s="103"/>
    </row>
    <row r="2719" spans="11:15">
      <c r="K2719" s="101"/>
      <c r="L2719" s="102"/>
      <c r="M2719" s="72"/>
      <c r="N2719" s="72"/>
      <c r="O2719" s="103"/>
    </row>
    <row r="2720" spans="11:15">
      <c r="K2720" s="101"/>
      <c r="L2720" s="102"/>
      <c r="M2720" s="72"/>
      <c r="N2720" s="72"/>
      <c r="O2720" s="103"/>
    </row>
    <row r="2721" spans="11:15">
      <c r="K2721" s="101"/>
      <c r="L2721" s="102"/>
      <c r="M2721" s="72"/>
      <c r="N2721" s="72"/>
      <c r="O2721" s="103"/>
    </row>
    <row r="2722" spans="11:15">
      <c r="K2722" s="101"/>
      <c r="L2722" s="102"/>
      <c r="M2722" s="72"/>
      <c r="N2722" s="72"/>
      <c r="O2722" s="103"/>
    </row>
    <row r="2723" spans="11:15">
      <c r="K2723" s="101"/>
      <c r="L2723" s="102"/>
      <c r="M2723" s="72"/>
      <c r="N2723" s="72"/>
      <c r="O2723" s="103"/>
    </row>
    <row r="2724" spans="11:15">
      <c r="K2724" s="101"/>
      <c r="L2724" s="102"/>
      <c r="M2724" s="72"/>
      <c r="N2724" s="72"/>
      <c r="O2724" s="103"/>
    </row>
    <row r="2725" spans="11:15">
      <c r="K2725" s="101"/>
      <c r="L2725" s="102"/>
      <c r="M2725" s="72"/>
      <c r="N2725" s="72"/>
      <c r="O2725" s="103"/>
    </row>
    <row r="2726" spans="11:15">
      <c r="K2726" s="101"/>
      <c r="L2726" s="102"/>
      <c r="M2726" s="72"/>
      <c r="N2726" s="72"/>
      <c r="O2726" s="103"/>
    </row>
    <row r="2727" spans="11:15">
      <c r="K2727" s="101"/>
      <c r="L2727" s="102"/>
      <c r="M2727" s="72"/>
      <c r="N2727" s="72"/>
      <c r="O2727" s="103"/>
    </row>
    <row r="2728" spans="11:15">
      <c r="K2728" s="101"/>
      <c r="L2728" s="102"/>
      <c r="M2728" s="72"/>
      <c r="N2728" s="72"/>
      <c r="O2728" s="103"/>
    </row>
    <row r="2729" spans="11:15">
      <c r="K2729" s="101"/>
      <c r="L2729" s="102"/>
      <c r="M2729" s="72"/>
      <c r="N2729" s="72"/>
      <c r="O2729" s="103"/>
    </row>
    <row r="2730" spans="11:15">
      <c r="K2730" s="101"/>
      <c r="L2730" s="102"/>
      <c r="M2730" s="72"/>
      <c r="N2730" s="72"/>
      <c r="O2730" s="103"/>
    </row>
    <row r="2731" spans="11:15">
      <c r="K2731" s="101"/>
      <c r="L2731" s="102"/>
      <c r="M2731" s="72"/>
      <c r="N2731" s="72"/>
      <c r="O2731" s="103"/>
    </row>
    <row r="2732" spans="11:15">
      <c r="K2732" s="101"/>
      <c r="L2732" s="102"/>
      <c r="M2732" s="72"/>
      <c r="N2732" s="72"/>
      <c r="O2732" s="103"/>
    </row>
    <row r="2733" spans="11:15">
      <c r="K2733" s="101"/>
      <c r="L2733" s="102"/>
      <c r="M2733" s="72"/>
      <c r="N2733" s="72"/>
      <c r="O2733" s="103"/>
    </row>
    <row r="2734" spans="11:15">
      <c r="K2734" s="101"/>
      <c r="L2734" s="102"/>
      <c r="M2734" s="72"/>
      <c r="N2734" s="72"/>
      <c r="O2734" s="103"/>
    </row>
    <row r="2735" spans="11:15">
      <c r="K2735" s="101"/>
      <c r="L2735" s="102"/>
      <c r="M2735" s="72"/>
      <c r="N2735" s="72"/>
      <c r="O2735" s="103"/>
    </row>
    <row r="2736" spans="11:15">
      <c r="K2736" s="101"/>
      <c r="L2736" s="102"/>
      <c r="M2736" s="72"/>
      <c r="N2736" s="72"/>
      <c r="O2736" s="103"/>
    </row>
    <row r="2737" spans="11:15">
      <c r="K2737" s="101"/>
      <c r="L2737" s="102"/>
      <c r="M2737" s="72"/>
      <c r="N2737" s="72"/>
      <c r="O2737" s="103"/>
    </row>
    <row r="2738" spans="11:15">
      <c r="K2738" s="101"/>
      <c r="L2738" s="102"/>
      <c r="M2738" s="72"/>
      <c r="N2738" s="72"/>
      <c r="O2738" s="103"/>
    </row>
    <row r="2739" spans="11:15">
      <c r="K2739" s="101"/>
      <c r="L2739" s="102"/>
      <c r="M2739" s="72"/>
      <c r="N2739" s="72"/>
      <c r="O2739" s="103"/>
    </row>
    <row r="2740" spans="11:15">
      <c r="K2740" s="101"/>
      <c r="L2740" s="102"/>
      <c r="M2740" s="72"/>
      <c r="N2740" s="72"/>
      <c r="O2740" s="103"/>
    </row>
    <row r="2741" spans="11:15">
      <c r="K2741" s="101"/>
      <c r="L2741" s="102"/>
      <c r="M2741" s="72"/>
      <c r="N2741" s="72"/>
      <c r="O2741" s="103"/>
    </row>
    <row r="2742" spans="11:15">
      <c r="K2742" s="101"/>
      <c r="L2742" s="102"/>
      <c r="M2742" s="72"/>
      <c r="N2742" s="72"/>
      <c r="O2742" s="103"/>
    </row>
    <row r="2743" spans="11:15">
      <c r="K2743" s="101"/>
      <c r="L2743" s="102"/>
      <c r="M2743" s="72"/>
      <c r="N2743" s="72"/>
      <c r="O2743" s="103"/>
    </row>
    <row r="2744" spans="11:15">
      <c r="K2744" s="101"/>
      <c r="L2744" s="102"/>
      <c r="M2744" s="72"/>
      <c r="N2744" s="72"/>
      <c r="O2744" s="103"/>
    </row>
    <row r="2745" spans="11:15">
      <c r="K2745" s="101"/>
      <c r="L2745" s="102"/>
      <c r="M2745" s="72"/>
      <c r="N2745" s="72"/>
      <c r="O2745" s="103"/>
    </row>
    <row r="2746" spans="11:15">
      <c r="K2746" s="101"/>
      <c r="L2746" s="102"/>
      <c r="M2746" s="72"/>
      <c r="N2746" s="72"/>
      <c r="O2746" s="103"/>
    </row>
    <row r="2747" spans="11:15">
      <c r="K2747" s="101"/>
      <c r="L2747" s="102"/>
      <c r="M2747" s="72"/>
      <c r="N2747" s="72"/>
      <c r="O2747" s="103"/>
    </row>
    <row r="2748" spans="11:15">
      <c r="K2748" s="101"/>
      <c r="L2748" s="102"/>
      <c r="M2748" s="72"/>
      <c r="N2748" s="72"/>
      <c r="O2748" s="103"/>
    </row>
    <row r="2749" spans="11:15">
      <c r="K2749" s="101"/>
      <c r="L2749" s="102"/>
      <c r="M2749" s="72"/>
      <c r="N2749" s="72"/>
      <c r="O2749" s="103"/>
    </row>
    <row r="2750" spans="11:15">
      <c r="K2750" s="101"/>
      <c r="L2750" s="102"/>
      <c r="M2750" s="72"/>
      <c r="N2750" s="72"/>
      <c r="O2750" s="103"/>
    </row>
    <row r="2751" spans="11:15">
      <c r="K2751" s="101"/>
      <c r="L2751" s="102"/>
      <c r="M2751" s="72"/>
      <c r="N2751" s="72"/>
      <c r="O2751" s="103"/>
    </row>
    <row r="2752" spans="11:15">
      <c r="K2752" s="101"/>
      <c r="L2752" s="102"/>
      <c r="M2752" s="72"/>
      <c r="N2752" s="72"/>
      <c r="O2752" s="103"/>
    </row>
    <row r="2753" spans="11:15">
      <c r="K2753" s="101"/>
      <c r="L2753" s="102"/>
      <c r="M2753" s="72"/>
      <c r="N2753" s="72"/>
      <c r="O2753" s="103"/>
    </row>
    <row r="2754" spans="11:15">
      <c r="K2754" s="101"/>
      <c r="L2754" s="102"/>
      <c r="M2754" s="72"/>
      <c r="N2754" s="72"/>
      <c r="O2754" s="103"/>
    </row>
    <row r="2755" spans="11:15">
      <c r="K2755" s="101"/>
      <c r="L2755" s="102"/>
      <c r="M2755" s="72"/>
      <c r="N2755" s="72"/>
      <c r="O2755" s="103"/>
    </row>
    <row r="2756" spans="11:15">
      <c r="K2756" s="101"/>
      <c r="L2756" s="102"/>
      <c r="M2756" s="72"/>
      <c r="N2756" s="72"/>
      <c r="O2756" s="103"/>
    </row>
    <row r="2757" spans="11:15">
      <c r="K2757" s="101"/>
      <c r="L2757" s="102"/>
      <c r="M2757" s="72"/>
      <c r="N2757" s="72"/>
      <c r="O2757" s="103"/>
    </row>
    <row r="2758" spans="11:15">
      <c r="K2758" s="101"/>
      <c r="L2758" s="102"/>
      <c r="M2758" s="72"/>
      <c r="N2758" s="72"/>
      <c r="O2758" s="103"/>
    </row>
    <row r="2759" spans="11:15">
      <c r="K2759" s="101"/>
      <c r="L2759" s="102"/>
      <c r="M2759" s="72"/>
      <c r="N2759" s="72"/>
      <c r="O2759" s="103"/>
    </row>
    <row r="2760" spans="11:15">
      <c r="K2760" s="101"/>
      <c r="L2760" s="102"/>
      <c r="M2760" s="72"/>
      <c r="N2760" s="72"/>
      <c r="O2760" s="103"/>
    </row>
    <row r="2761" spans="11:15">
      <c r="K2761" s="101"/>
      <c r="L2761" s="102"/>
      <c r="M2761" s="72"/>
      <c r="N2761" s="72"/>
      <c r="O2761" s="103"/>
    </row>
    <row r="2762" spans="11:15">
      <c r="K2762" s="101"/>
      <c r="L2762" s="102"/>
      <c r="M2762" s="72"/>
      <c r="N2762" s="72"/>
      <c r="O2762" s="103"/>
    </row>
    <row r="2763" spans="11:15">
      <c r="K2763" s="101"/>
      <c r="L2763" s="102"/>
      <c r="M2763" s="72"/>
      <c r="N2763" s="72"/>
      <c r="O2763" s="103"/>
    </row>
    <row r="2764" spans="11:15">
      <c r="K2764" s="101"/>
      <c r="L2764" s="102"/>
      <c r="M2764" s="72"/>
      <c r="N2764" s="72"/>
      <c r="O2764" s="103"/>
    </row>
    <row r="2765" spans="11:15">
      <c r="K2765" s="101"/>
      <c r="L2765" s="102"/>
      <c r="M2765" s="72"/>
      <c r="N2765" s="72"/>
      <c r="O2765" s="103"/>
    </row>
    <row r="2766" spans="11:15">
      <c r="K2766" s="101"/>
      <c r="L2766" s="102"/>
      <c r="M2766" s="72"/>
      <c r="N2766" s="72"/>
      <c r="O2766" s="103"/>
    </row>
    <row r="2767" spans="11:15">
      <c r="K2767" s="101"/>
      <c r="L2767" s="102"/>
      <c r="M2767" s="72"/>
      <c r="N2767" s="72"/>
      <c r="O2767" s="103"/>
    </row>
    <row r="2768" spans="11:15">
      <c r="K2768" s="101"/>
      <c r="L2768" s="102"/>
      <c r="M2768" s="72"/>
      <c r="N2768" s="72"/>
      <c r="O2768" s="103"/>
    </row>
    <row r="2769" spans="11:15">
      <c r="K2769" s="101"/>
      <c r="L2769" s="102"/>
      <c r="M2769" s="72"/>
      <c r="N2769" s="72"/>
      <c r="O2769" s="103"/>
    </row>
    <row r="2770" spans="11:15">
      <c r="K2770" s="101"/>
      <c r="L2770" s="102"/>
      <c r="M2770" s="72"/>
      <c r="N2770" s="72"/>
      <c r="O2770" s="103"/>
    </row>
    <row r="2771" spans="11:15">
      <c r="K2771" s="101"/>
      <c r="L2771" s="102"/>
      <c r="M2771" s="72"/>
      <c r="N2771" s="72"/>
      <c r="O2771" s="103"/>
    </row>
    <row r="2772" spans="11:15">
      <c r="K2772" s="101"/>
      <c r="L2772" s="102"/>
      <c r="M2772" s="72"/>
      <c r="N2772" s="72"/>
      <c r="O2772" s="103"/>
    </row>
    <row r="2773" spans="11:15">
      <c r="K2773" s="101"/>
      <c r="L2773" s="102"/>
      <c r="M2773" s="72"/>
      <c r="N2773" s="72"/>
      <c r="O2773" s="103"/>
    </row>
    <row r="2774" spans="11:15">
      <c r="K2774" s="101"/>
      <c r="L2774" s="102"/>
      <c r="M2774" s="72"/>
      <c r="N2774" s="72"/>
      <c r="O2774" s="103"/>
    </row>
    <row r="2775" spans="11:15">
      <c r="K2775" s="101"/>
      <c r="L2775" s="102"/>
      <c r="M2775" s="72"/>
      <c r="N2775" s="72"/>
      <c r="O2775" s="103"/>
    </row>
    <row r="2776" spans="11:15">
      <c r="K2776" s="101"/>
      <c r="L2776" s="102"/>
      <c r="M2776" s="72"/>
      <c r="N2776" s="72"/>
      <c r="O2776" s="103"/>
    </row>
    <row r="2777" spans="11:15">
      <c r="K2777" s="101"/>
      <c r="L2777" s="102"/>
      <c r="M2777" s="72"/>
      <c r="N2777" s="72"/>
      <c r="O2777" s="103"/>
    </row>
    <row r="2778" spans="11:15">
      <c r="K2778" s="101"/>
      <c r="L2778" s="102"/>
      <c r="M2778" s="72"/>
      <c r="N2778" s="72"/>
      <c r="O2778" s="103"/>
    </row>
    <row r="2779" spans="11:15">
      <c r="K2779" s="101"/>
      <c r="L2779" s="102"/>
      <c r="M2779" s="72"/>
      <c r="N2779" s="72"/>
      <c r="O2779" s="103"/>
    </row>
    <row r="2780" spans="11:15">
      <c r="K2780" s="101"/>
      <c r="L2780" s="102"/>
      <c r="M2780" s="72"/>
      <c r="N2780" s="72"/>
      <c r="O2780" s="103"/>
    </row>
    <row r="2781" spans="11:15">
      <c r="K2781" s="101"/>
      <c r="L2781" s="102"/>
      <c r="M2781" s="72"/>
      <c r="N2781" s="72"/>
      <c r="O2781" s="103"/>
    </row>
    <row r="2782" spans="11:15">
      <c r="K2782" s="101"/>
      <c r="L2782" s="102"/>
      <c r="M2782" s="72"/>
      <c r="N2782" s="72"/>
      <c r="O2782" s="103"/>
    </row>
    <row r="2783" spans="11:15">
      <c r="K2783" s="101"/>
      <c r="L2783" s="102"/>
      <c r="M2783" s="72"/>
      <c r="N2783" s="72"/>
      <c r="O2783" s="103"/>
    </row>
    <row r="2784" spans="11:15">
      <c r="K2784" s="101"/>
      <c r="L2784" s="102"/>
      <c r="M2784" s="72"/>
      <c r="N2784" s="72"/>
      <c r="O2784" s="103"/>
    </row>
    <row r="2785" spans="11:15">
      <c r="K2785" s="101"/>
      <c r="L2785" s="102"/>
      <c r="M2785" s="72"/>
      <c r="N2785" s="72"/>
      <c r="O2785" s="103"/>
    </row>
    <row r="2786" spans="11:15">
      <c r="K2786" s="101"/>
      <c r="L2786" s="102"/>
      <c r="M2786" s="72"/>
      <c r="N2786" s="72"/>
      <c r="O2786" s="103"/>
    </row>
    <row r="2787" spans="11:15">
      <c r="K2787" s="101"/>
      <c r="L2787" s="102"/>
      <c r="M2787" s="72"/>
      <c r="N2787" s="72"/>
      <c r="O2787" s="103"/>
    </row>
    <row r="2788" spans="11:15">
      <c r="K2788" s="101"/>
      <c r="L2788" s="102"/>
      <c r="M2788" s="72"/>
      <c r="N2788" s="72"/>
      <c r="O2788" s="103"/>
    </row>
    <row r="2789" spans="11:15">
      <c r="K2789" s="101"/>
      <c r="L2789" s="102"/>
      <c r="M2789" s="72"/>
      <c r="N2789" s="72"/>
      <c r="O2789" s="103"/>
    </row>
    <row r="2790" spans="11:15">
      <c r="K2790" s="101"/>
      <c r="L2790" s="102"/>
      <c r="M2790" s="72"/>
      <c r="N2790" s="72"/>
      <c r="O2790" s="103"/>
    </row>
    <row r="2791" spans="11:15">
      <c r="K2791" s="101"/>
      <c r="L2791" s="102"/>
      <c r="M2791" s="72"/>
      <c r="N2791" s="72"/>
      <c r="O2791" s="103"/>
    </row>
    <row r="2792" spans="11:15">
      <c r="K2792" s="101"/>
      <c r="L2792" s="102"/>
      <c r="M2792" s="72"/>
      <c r="N2792" s="72"/>
      <c r="O2792" s="103"/>
    </row>
    <row r="2793" spans="11:15">
      <c r="K2793" s="101"/>
      <c r="L2793" s="102"/>
      <c r="M2793" s="72"/>
      <c r="N2793" s="72"/>
      <c r="O2793" s="103"/>
    </row>
    <row r="2794" spans="11:15">
      <c r="K2794" s="101"/>
      <c r="L2794" s="102"/>
      <c r="M2794" s="72"/>
      <c r="N2794" s="72"/>
      <c r="O2794" s="103"/>
    </row>
    <row r="2795" spans="11:15">
      <c r="K2795" s="101"/>
      <c r="L2795" s="102"/>
      <c r="M2795" s="72"/>
      <c r="N2795" s="72"/>
      <c r="O2795" s="103"/>
    </row>
    <row r="2796" spans="11:15">
      <c r="K2796" s="101"/>
      <c r="L2796" s="102"/>
      <c r="M2796" s="72"/>
      <c r="N2796" s="72"/>
      <c r="O2796" s="103"/>
    </row>
    <row r="2797" spans="11:15">
      <c r="K2797" s="101"/>
      <c r="L2797" s="102"/>
      <c r="M2797" s="72"/>
      <c r="N2797" s="72"/>
      <c r="O2797" s="103"/>
    </row>
    <row r="2798" spans="11:15">
      <c r="K2798" s="101"/>
      <c r="L2798" s="102"/>
      <c r="M2798" s="72"/>
      <c r="N2798" s="72"/>
      <c r="O2798" s="103"/>
    </row>
    <row r="2799" spans="11:15">
      <c r="K2799" s="101"/>
      <c r="L2799" s="102"/>
      <c r="M2799" s="72"/>
      <c r="N2799" s="72"/>
      <c r="O2799" s="103"/>
    </row>
    <row r="2800" spans="11:15">
      <c r="K2800" s="101"/>
      <c r="L2800" s="102"/>
      <c r="M2800" s="72"/>
      <c r="N2800" s="72"/>
      <c r="O2800" s="103"/>
    </row>
    <row r="2801" spans="11:15">
      <c r="K2801" s="101"/>
      <c r="L2801" s="102"/>
      <c r="M2801" s="72"/>
      <c r="N2801" s="72"/>
      <c r="O2801" s="103"/>
    </row>
    <row r="2802" spans="11:15">
      <c r="K2802" s="101"/>
      <c r="L2802" s="102"/>
      <c r="M2802" s="72"/>
      <c r="N2802" s="72"/>
      <c r="O2802" s="103"/>
    </row>
    <row r="2803" spans="11:15">
      <c r="K2803" s="101"/>
      <c r="L2803" s="102"/>
      <c r="M2803" s="72"/>
      <c r="N2803" s="72"/>
      <c r="O2803" s="103"/>
    </row>
    <row r="2804" spans="11:15">
      <c r="K2804" s="101"/>
      <c r="L2804" s="102"/>
      <c r="M2804" s="72"/>
      <c r="N2804" s="72"/>
      <c r="O2804" s="103"/>
    </row>
    <row r="2805" spans="11:15">
      <c r="K2805" s="101"/>
      <c r="L2805" s="102"/>
      <c r="M2805" s="72"/>
      <c r="N2805" s="72"/>
      <c r="O2805" s="103"/>
    </row>
    <row r="2806" spans="11:15">
      <c r="K2806" s="101"/>
      <c r="L2806" s="102"/>
      <c r="M2806" s="72"/>
      <c r="N2806" s="72"/>
      <c r="O2806" s="103"/>
    </row>
    <row r="2807" spans="11:15">
      <c r="K2807" s="101"/>
      <c r="L2807" s="102"/>
      <c r="M2807" s="72"/>
      <c r="N2807" s="72"/>
      <c r="O2807" s="103"/>
    </row>
    <row r="2808" spans="11:15">
      <c r="K2808" s="101"/>
      <c r="L2808" s="102"/>
      <c r="M2808" s="72"/>
      <c r="N2808" s="72"/>
      <c r="O2808" s="103"/>
    </row>
    <row r="2809" spans="11:15">
      <c r="K2809" s="101"/>
      <c r="L2809" s="102"/>
      <c r="M2809" s="72"/>
      <c r="N2809" s="72"/>
      <c r="O2809" s="103"/>
    </row>
    <row r="2810" spans="11:15">
      <c r="K2810" s="101"/>
      <c r="L2810" s="102"/>
      <c r="M2810" s="72"/>
      <c r="N2810" s="72"/>
      <c r="O2810" s="103"/>
    </row>
    <row r="2811" spans="11:15">
      <c r="K2811" s="101"/>
      <c r="L2811" s="102"/>
      <c r="M2811" s="72"/>
      <c r="N2811" s="72"/>
      <c r="O2811" s="103"/>
    </row>
    <row r="2812" spans="11:15">
      <c r="K2812" s="101"/>
      <c r="L2812" s="102"/>
      <c r="M2812" s="72"/>
      <c r="N2812" s="72"/>
      <c r="O2812" s="103"/>
    </row>
    <row r="2813" spans="11:15">
      <c r="K2813" s="101"/>
      <c r="L2813" s="102"/>
      <c r="M2813" s="72"/>
      <c r="N2813" s="72"/>
      <c r="O2813" s="103"/>
    </row>
    <row r="2814" spans="11:15">
      <c r="K2814" s="101"/>
      <c r="L2814" s="102"/>
      <c r="M2814" s="72"/>
      <c r="N2814" s="72"/>
      <c r="O2814" s="103"/>
    </row>
    <row r="2815" spans="11:15">
      <c r="K2815" s="101"/>
      <c r="L2815" s="102"/>
      <c r="M2815" s="72"/>
      <c r="N2815" s="72"/>
      <c r="O2815" s="103"/>
    </row>
    <row r="2816" spans="11:15">
      <c r="K2816" s="101"/>
      <c r="L2816" s="102"/>
      <c r="M2816" s="72"/>
      <c r="N2816" s="72"/>
      <c r="O2816" s="103"/>
    </row>
    <row r="2817" spans="11:15">
      <c r="K2817" s="101"/>
      <c r="L2817" s="102"/>
      <c r="M2817" s="72"/>
      <c r="N2817" s="72"/>
      <c r="O2817" s="103"/>
    </row>
    <row r="2818" spans="11:15">
      <c r="K2818" s="101"/>
      <c r="L2818" s="102"/>
      <c r="M2818" s="72"/>
      <c r="N2818" s="72"/>
      <c r="O2818" s="103"/>
    </row>
    <row r="2819" spans="11:15">
      <c r="K2819" s="101"/>
      <c r="L2819" s="102"/>
      <c r="M2819" s="72"/>
      <c r="N2819" s="72"/>
      <c r="O2819" s="103"/>
    </row>
    <row r="2820" spans="11:15">
      <c r="K2820" s="101"/>
      <c r="L2820" s="102"/>
      <c r="M2820" s="72"/>
      <c r="N2820" s="72"/>
      <c r="O2820" s="103"/>
    </row>
    <row r="2821" spans="11:15">
      <c r="K2821" s="101"/>
      <c r="L2821" s="102"/>
      <c r="M2821" s="72"/>
      <c r="N2821" s="72"/>
      <c r="O2821" s="103"/>
    </row>
    <row r="2822" spans="11:15">
      <c r="K2822" s="101"/>
      <c r="L2822" s="102"/>
      <c r="M2822" s="72"/>
      <c r="N2822" s="72"/>
      <c r="O2822" s="103"/>
    </row>
    <row r="2823" spans="11:15">
      <c r="K2823" s="101"/>
      <c r="L2823" s="102"/>
      <c r="M2823" s="72"/>
      <c r="N2823" s="72"/>
      <c r="O2823" s="103"/>
    </row>
    <row r="2824" spans="11:15">
      <c r="K2824" s="101"/>
      <c r="L2824" s="102"/>
      <c r="M2824" s="72"/>
      <c r="N2824" s="72"/>
      <c r="O2824" s="103"/>
    </row>
    <row r="2825" spans="11:15">
      <c r="K2825" s="101"/>
      <c r="L2825" s="102"/>
      <c r="M2825" s="72"/>
      <c r="N2825" s="72"/>
      <c r="O2825" s="103"/>
    </row>
    <row r="2826" spans="11:15">
      <c r="K2826" s="101"/>
      <c r="L2826" s="102"/>
      <c r="M2826" s="72"/>
      <c r="N2826" s="72"/>
      <c r="O2826" s="103"/>
    </row>
    <row r="2827" spans="11:15">
      <c r="K2827" s="101"/>
      <c r="L2827" s="102"/>
      <c r="M2827" s="72"/>
      <c r="N2827" s="72"/>
      <c r="O2827" s="103"/>
    </row>
    <row r="2828" spans="11:15">
      <c r="K2828" s="101"/>
      <c r="L2828" s="102"/>
      <c r="M2828" s="72"/>
      <c r="N2828" s="72"/>
      <c r="O2828" s="103"/>
    </row>
    <row r="2829" spans="11:15">
      <c r="K2829" s="101"/>
      <c r="L2829" s="102"/>
      <c r="M2829" s="72"/>
      <c r="N2829" s="72"/>
      <c r="O2829" s="103"/>
    </row>
    <row r="2830" spans="11:15">
      <c r="K2830" s="101"/>
      <c r="L2830" s="102"/>
      <c r="M2830" s="72"/>
      <c r="N2830" s="72"/>
      <c r="O2830" s="103"/>
    </row>
    <row r="2831" spans="11:15">
      <c r="K2831" s="101"/>
      <c r="L2831" s="102"/>
      <c r="M2831" s="72"/>
      <c r="N2831" s="72"/>
      <c r="O2831" s="103"/>
    </row>
    <row r="2832" spans="11:15">
      <c r="K2832" s="101"/>
      <c r="L2832" s="102"/>
      <c r="M2832" s="72"/>
      <c r="N2832" s="72"/>
      <c r="O2832" s="103"/>
    </row>
    <row r="2833" spans="11:15">
      <c r="K2833" s="101"/>
      <c r="L2833" s="102"/>
      <c r="M2833" s="72"/>
      <c r="N2833" s="72"/>
      <c r="O2833" s="103"/>
    </row>
    <row r="2834" spans="11:15">
      <c r="K2834" s="101"/>
      <c r="L2834" s="102"/>
      <c r="M2834" s="72"/>
      <c r="N2834" s="72"/>
      <c r="O2834" s="103"/>
    </row>
    <row r="2835" spans="11:15">
      <c r="K2835" s="101"/>
      <c r="L2835" s="102"/>
      <c r="M2835" s="72"/>
      <c r="N2835" s="72"/>
      <c r="O2835" s="103"/>
    </row>
    <row r="2836" spans="11:15">
      <c r="K2836" s="101"/>
      <c r="L2836" s="102"/>
      <c r="M2836" s="72"/>
      <c r="N2836" s="72"/>
      <c r="O2836" s="103"/>
    </row>
    <row r="2837" spans="11:15">
      <c r="K2837" s="101"/>
      <c r="L2837" s="102"/>
      <c r="M2837" s="72"/>
      <c r="N2837" s="72"/>
      <c r="O2837" s="103"/>
    </row>
    <row r="2838" spans="11:15">
      <c r="K2838" s="101"/>
      <c r="L2838" s="102"/>
      <c r="M2838" s="72"/>
      <c r="N2838" s="72"/>
      <c r="O2838" s="103"/>
    </row>
    <row r="2839" spans="11:15">
      <c r="K2839" s="101"/>
      <c r="L2839" s="102"/>
      <c r="M2839" s="72"/>
      <c r="N2839" s="72"/>
      <c r="O2839" s="103"/>
    </row>
    <row r="2840" spans="11:15">
      <c r="K2840" s="101"/>
      <c r="L2840" s="102"/>
      <c r="M2840" s="72"/>
      <c r="N2840" s="72"/>
      <c r="O2840" s="103"/>
    </row>
    <row r="2841" spans="11:15">
      <c r="K2841" s="101"/>
      <c r="L2841" s="102"/>
      <c r="M2841" s="72"/>
      <c r="N2841" s="72"/>
      <c r="O2841" s="103"/>
    </row>
    <row r="2842" spans="11:15">
      <c r="K2842" s="101"/>
      <c r="L2842" s="102"/>
      <c r="M2842" s="72"/>
      <c r="N2842" s="72"/>
      <c r="O2842" s="103"/>
    </row>
    <row r="2843" spans="11:15">
      <c r="K2843" s="101"/>
      <c r="L2843" s="102"/>
      <c r="M2843" s="72"/>
      <c r="N2843" s="72"/>
      <c r="O2843" s="103"/>
    </row>
    <row r="2844" spans="11:15">
      <c r="K2844" s="101"/>
      <c r="L2844" s="102"/>
      <c r="M2844" s="72"/>
      <c r="N2844" s="72"/>
      <c r="O2844" s="103"/>
    </row>
    <row r="2845" spans="11:15">
      <c r="K2845" s="101"/>
      <c r="L2845" s="102"/>
      <c r="M2845" s="72"/>
      <c r="N2845" s="72"/>
      <c r="O2845" s="103"/>
    </row>
    <row r="2846" spans="11:15">
      <c r="K2846" s="101"/>
      <c r="L2846" s="102"/>
      <c r="M2846" s="72"/>
      <c r="N2846" s="72"/>
      <c r="O2846" s="103"/>
    </row>
    <row r="2847" spans="11:15">
      <c r="K2847" s="101"/>
      <c r="L2847" s="102"/>
      <c r="M2847" s="72"/>
      <c r="N2847" s="72"/>
      <c r="O2847" s="103"/>
    </row>
    <row r="2848" spans="11:15">
      <c r="K2848" s="101"/>
      <c r="L2848" s="102"/>
      <c r="M2848" s="72"/>
      <c r="N2848" s="72"/>
      <c r="O2848" s="103"/>
    </row>
    <row r="2849" spans="11:15">
      <c r="K2849" s="101"/>
      <c r="L2849" s="102"/>
      <c r="M2849" s="72"/>
      <c r="N2849" s="72"/>
      <c r="O2849" s="103"/>
    </row>
    <row r="2850" spans="11:15">
      <c r="K2850" s="101"/>
      <c r="L2850" s="102"/>
      <c r="M2850" s="72"/>
      <c r="N2850" s="72"/>
      <c r="O2850" s="103"/>
    </row>
    <row r="2851" spans="11:15">
      <c r="K2851" s="101"/>
      <c r="L2851" s="102"/>
      <c r="M2851" s="72"/>
      <c r="N2851" s="72"/>
      <c r="O2851" s="103"/>
    </row>
    <row r="2852" spans="11:15">
      <c r="K2852" s="101"/>
      <c r="L2852" s="102"/>
      <c r="M2852" s="72"/>
      <c r="N2852" s="72"/>
      <c r="O2852" s="103"/>
    </row>
    <row r="2853" spans="11:15">
      <c r="K2853" s="101"/>
      <c r="L2853" s="102"/>
      <c r="M2853" s="72"/>
      <c r="N2853" s="72"/>
      <c r="O2853" s="103"/>
    </row>
    <row r="2854" spans="11:15">
      <c r="K2854" s="101"/>
      <c r="L2854" s="102"/>
      <c r="M2854" s="72"/>
      <c r="N2854" s="72"/>
      <c r="O2854" s="103"/>
    </row>
    <row r="2855" spans="11:15">
      <c r="K2855" s="101"/>
      <c r="L2855" s="102"/>
      <c r="M2855" s="72"/>
      <c r="N2855" s="72"/>
      <c r="O2855" s="103"/>
    </row>
    <row r="2856" spans="11:15">
      <c r="K2856" s="101"/>
      <c r="L2856" s="102"/>
      <c r="M2856" s="72"/>
      <c r="N2856" s="72"/>
      <c r="O2856" s="103"/>
    </row>
    <row r="2857" spans="11:15">
      <c r="K2857" s="101"/>
      <c r="L2857" s="102"/>
      <c r="M2857" s="72"/>
      <c r="N2857" s="72"/>
      <c r="O2857" s="103"/>
    </row>
    <row r="2858" spans="11:15">
      <c r="K2858" s="101"/>
      <c r="L2858" s="102"/>
      <c r="M2858" s="72"/>
      <c r="N2858" s="72"/>
      <c r="O2858" s="103"/>
    </row>
    <row r="2859" spans="11:15">
      <c r="K2859" s="101"/>
      <c r="L2859" s="102"/>
      <c r="M2859" s="72"/>
      <c r="N2859" s="72"/>
      <c r="O2859" s="103"/>
    </row>
    <row r="2860" spans="11:15">
      <c r="K2860" s="101"/>
      <c r="L2860" s="102"/>
      <c r="M2860" s="72"/>
      <c r="N2860" s="72"/>
      <c r="O2860" s="103"/>
    </row>
    <row r="2861" spans="11:15">
      <c r="K2861" s="101"/>
      <c r="L2861" s="102"/>
      <c r="M2861" s="72"/>
      <c r="N2861" s="72"/>
      <c r="O2861" s="103"/>
    </row>
    <row r="2862" spans="11:15">
      <c r="K2862" s="101"/>
      <c r="L2862" s="102"/>
      <c r="M2862" s="72"/>
      <c r="N2862" s="72"/>
      <c r="O2862" s="103"/>
    </row>
    <row r="2863" spans="11:15">
      <c r="K2863" s="101"/>
      <c r="L2863" s="102"/>
      <c r="M2863" s="72"/>
      <c r="N2863" s="72"/>
      <c r="O2863" s="103"/>
    </row>
    <row r="2864" spans="11:15">
      <c r="K2864" s="101"/>
      <c r="L2864" s="102"/>
      <c r="M2864" s="72"/>
      <c r="N2864" s="72"/>
      <c r="O2864" s="103"/>
    </row>
    <row r="2865" spans="11:15">
      <c r="K2865" s="101"/>
      <c r="L2865" s="102"/>
      <c r="M2865" s="72"/>
      <c r="N2865" s="72"/>
      <c r="O2865" s="103"/>
    </row>
    <row r="2866" spans="11:15">
      <c r="K2866" s="101"/>
      <c r="L2866" s="102"/>
      <c r="M2866" s="72"/>
      <c r="N2866" s="72"/>
      <c r="O2866" s="103"/>
    </row>
    <row r="2867" spans="11:15">
      <c r="K2867" s="101"/>
      <c r="L2867" s="102"/>
      <c r="M2867" s="72"/>
      <c r="N2867" s="72"/>
      <c r="O2867" s="103"/>
    </row>
    <row r="2868" spans="11:15">
      <c r="K2868" s="101"/>
      <c r="L2868" s="102"/>
      <c r="M2868" s="72"/>
      <c r="N2868" s="72"/>
      <c r="O2868" s="103"/>
    </row>
    <row r="2869" spans="11:15">
      <c r="K2869" s="101"/>
      <c r="L2869" s="102"/>
      <c r="M2869" s="72"/>
      <c r="N2869" s="72"/>
      <c r="O2869" s="103"/>
    </row>
    <row r="2870" spans="11:15">
      <c r="K2870" s="101"/>
      <c r="L2870" s="102"/>
      <c r="M2870" s="72"/>
      <c r="N2870" s="72"/>
      <c r="O2870" s="103"/>
    </row>
    <row r="2871" spans="11:15">
      <c r="K2871" s="101"/>
      <c r="L2871" s="102"/>
      <c r="M2871" s="72"/>
      <c r="N2871" s="72"/>
      <c r="O2871" s="103"/>
    </row>
    <row r="2872" spans="11:15">
      <c r="K2872" s="101"/>
      <c r="L2872" s="102"/>
      <c r="M2872" s="72"/>
      <c r="N2872" s="72"/>
      <c r="O2872" s="103"/>
    </row>
    <row r="2873" spans="11:15">
      <c r="K2873" s="101"/>
      <c r="L2873" s="102"/>
      <c r="M2873" s="72"/>
      <c r="N2873" s="72"/>
      <c r="O2873" s="103"/>
    </row>
    <row r="2874" spans="11:15">
      <c r="K2874" s="101"/>
      <c r="L2874" s="102"/>
      <c r="M2874" s="72"/>
      <c r="N2874" s="72"/>
      <c r="O2874" s="103"/>
    </row>
    <row r="2875" spans="11:15">
      <c r="K2875" s="101"/>
      <c r="L2875" s="102"/>
      <c r="M2875" s="72"/>
      <c r="N2875" s="72"/>
      <c r="O2875" s="103"/>
    </row>
    <row r="2876" spans="11:15">
      <c r="K2876" s="101"/>
      <c r="L2876" s="102"/>
      <c r="M2876" s="72"/>
      <c r="N2876" s="72"/>
      <c r="O2876" s="103"/>
    </row>
    <row r="2877" spans="11:15">
      <c r="K2877" s="101"/>
      <c r="L2877" s="102"/>
      <c r="M2877" s="72"/>
      <c r="N2877" s="72"/>
      <c r="O2877" s="103"/>
    </row>
    <row r="2878" spans="11:15">
      <c r="K2878" s="101"/>
      <c r="L2878" s="102"/>
      <c r="M2878" s="72"/>
      <c r="N2878" s="72"/>
      <c r="O2878" s="103"/>
    </row>
    <row r="2879" spans="11:15">
      <c r="K2879" s="101"/>
      <c r="L2879" s="102"/>
      <c r="M2879" s="72"/>
      <c r="N2879" s="72"/>
      <c r="O2879" s="103"/>
    </row>
    <row r="2880" spans="11:15">
      <c r="K2880" s="101"/>
      <c r="L2880" s="102"/>
      <c r="M2880" s="72"/>
      <c r="N2880" s="72"/>
      <c r="O2880" s="103"/>
    </row>
    <row r="2881" spans="11:15">
      <c r="K2881" s="101"/>
      <c r="L2881" s="102"/>
      <c r="M2881" s="72"/>
      <c r="N2881" s="72"/>
      <c r="O2881" s="103"/>
    </row>
    <row r="2882" spans="11:15">
      <c r="K2882" s="101"/>
      <c r="L2882" s="102"/>
      <c r="M2882" s="72"/>
      <c r="N2882" s="72"/>
      <c r="O2882" s="103"/>
    </row>
    <row r="2883" spans="11:15">
      <c r="K2883" s="101"/>
      <c r="L2883" s="102"/>
      <c r="M2883" s="72"/>
      <c r="N2883" s="72"/>
      <c r="O2883" s="103"/>
    </row>
    <row r="2884" spans="11:15">
      <c r="K2884" s="101"/>
      <c r="L2884" s="102"/>
      <c r="M2884" s="72"/>
      <c r="N2884" s="72"/>
      <c r="O2884" s="103"/>
    </row>
    <row r="2885" spans="11:15">
      <c r="K2885" s="101"/>
      <c r="L2885" s="102"/>
      <c r="M2885" s="72"/>
      <c r="N2885" s="72"/>
      <c r="O2885" s="103"/>
    </row>
    <row r="2886" spans="11:15">
      <c r="K2886" s="101"/>
      <c r="L2886" s="102"/>
      <c r="M2886" s="72"/>
      <c r="N2886" s="72"/>
      <c r="O2886" s="103"/>
    </row>
    <row r="2887" spans="11:15">
      <c r="K2887" s="101"/>
      <c r="L2887" s="102"/>
      <c r="M2887" s="72"/>
      <c r="N2887" s="72"/>
      <c r="O2887" s="103"/>
    </row>
    <row r="2888" spans="11:15">
      <c r="K2888" s="101"/>
      <c r="L2888" s="102"/>
      <c r="M2888" s="72"/>
      <c r="N2888" s="72"/>
      <c r="O2888" s="103"/>
    </row>
    <row r="2889" spans="11:15">
      <c r="K2889" s="101"/>
      <c r="L2889" s="102"/>
      <c r="M2889" s="72"/>
      <c r="N2889" s="72"/>
      <c r="O2889" s="103"/>
    </row>
    <row r="2890" spans="11:15">
      <c r="K2890" s="101"/>
      <c r="L2890" s="102"/>
      <c r="M2890" s="72"/>
      <c r="N2890" s="72"/>
      <c r="O2890" s="103"/>
    </row>
    <row r="2891" spans="11:15">
      <c r="K2891" s="101"/>
      <c r="L2891" s="102"/>
      <c r="M2891" s="72"/>
      <c r="N2891" s="72"/>
      <c r="O2891" s="103"/>
    </row>
    <row r="2892" spans="11:15">
      <c r="K2892" s="101"/>
      <c r="L2892" s="102"/>
      <c r="M2892" s="72"/>
      <c r="N2892" s="72"/>
      <c r="O2892" s="103"/>
    </row>
    <row r="2893" spans="11:15">
      <c r="K2893" s="101"/>
      <c r="L2893" s="102"/>
      <c r="M2893" s="72"/>
      <c r="N2893" s="72"/>
      <c r="O2893" s="103"/>
    </row>
    <row r="2894" spans="11:15">
      <c r="K2894" s="101"/>
      <c r="L2894" s="102"/>
      <c r="M2894" s="72"/>
      <c r="N2894" s="72"/>
      <c r="O2894" s="103"/>
    </row>
    <row r="2895" spans="11:15">
      <c r="K2895" s="101"/>
      <c r="L2895" s="102"/>
      <c r="M2895" s="72"/>
      <c r="N2895" s="72"/>
      <c r="O2895" s="103"/>
    </row>
    <row r="2896" spans="11:15">
      <c r="K2896" s="101"/>
      <c r="L2896" s="102"/>
      <c r="M2896" s="72"/>
      <c r="N2896" s="72"/>
      <c r="O2896" s="103"/>
    </row>
    <row r="2897" spans="11:15">
      <c r="K2897" s="101"/>
      <c r="L2897" s="102"/>
      <c r="M2897" s="72"/>
      <c r="N2897" s="72"/>
      <c r="O2897" s="103"/>
    </row>
    <row r="2898" spans="11:15">
      <c r="K2898" s="101"/>
      <c r="L2898" s="102"/>
      <c r="M2898" s="72"/>
      <c r="N2898" s="72"/>
      <c r="O2898" s="103"/>
    </row>
    <row r="2899" spans="11:15">
      <c r="K2899" s="101"/>
      <c r="L2899" s="102"/>
      <c r="M2899" s="72"/>
      <c r="N2899" s="72"/>
      <c r="O2899" s="103"/>
    </row>
    <row r="2900" spans="11:15">
      <c r="K2900" s="101"/>
      <c r="L2900" s="102"/>
      <c r="M2900" s="72"/>
      <c r="N2900" s="72"/>
      <c r="O2900" s="103"/>
    </row>
    <row r="2901" spans="11:15">
      <c r="K2901" s="101"/>
      <c r="L2901" s="102"/>
      <c r="M2901" s="72"/>
      <c r="N2901" s="72"/>
      <c r="O2901" s="103"/>
    </row>
    <row r="2902" spans="11:15">
      <c r="K2902" s="101"/>
      <c r="L2902" s="102"/>
      <c r="M2902" s="72"/>
      <c r="N2902" s="72"/>
      <c r="O2902" s="103"/>
    </row>
    <row r="2903" spans="11:15">
      <c r="K2903" s="101"/>
      <c r="L2903" s="102"/>
      <c r="M2903" s="72"/>
      <c r="N2903" s="72"/>
      <c r="O2903" s="103"/>
    </row>
    <row r="2904" spans="11:15">
      <c r="K2904" s="101"/>
      <c r="L2904" s="102"/>
      <c r="M2904" s="72"/>
      <c r="N2904" s="72"/>
      <c r="O2904" s="103"/>
    </row>
    <row r="2905" spans="11:15">
      <c r="K2905" s="101"/>
      <c r="L2905" s="102"/>
      <c r="M2905" s="72"/>
      <c r="N2905" s="72"/>
      <c r="O2905" s="103"/>
    </row>
    <row r="2906" spans="11:15">
      <c r="K2906" s="101"/>
      <c r="L2906" s="102"/>
      <c r="M2906" s="72"/>
      <c r="N2906" s="72"/>
      <c r="O2906" s="103"/>
    </row>
    <row r="2907" spans="11:15">
      <c r="K2907" s="101"/>
      <c r="L2907" s="102"/>
      <c r="M2907" s="72"/>
      <c r="N2907" s="72"/>
      <c r="O2907" s="103"/>
    </row>
    <row r="2908" spans="11:15">
      <c r="K2908" s="101"/>
      <c r="L2908" s="102"/>
      <c r="M2908" s="72"/>
      <c r="N2908" s="72"/>
      <c r="O2908" s="103"/>
    </row>
    <row r="2909" spans="11:15">
      <c r="K2909" s="101"/>
      <c r="L2909" s="102"/>
      <c r="M2909" s="72"/>
      <c r="N2909" s="72"/>
      <c r="O2909" s="103"/>
    </row>
    <row r="2910" spans="11:15">
      <c r="K2910" s="101"/>
      <c r="L2910" s="102"/>
      <c r="M2910" s="72"/>
      <c r="N2910" s="72"/>
      <c r="O2910" s="103"/>
    </row>
    <row r="2911" spans="11:15">
      <c r="K2911" s="101"/>
      <c r="L2911" s="102"/>
      <c r="M2911" s="72"/>
      <c r="N2911" s="72"/>
      <c r="O2911" s="103"/>
    </row>
    <row r="2912" spans="11:15">
      <c r="K2912" s="101"/>
      <c r="L2912" s="102"/>
      <c r="M2912" s="72"/>
      <c r="N2912" s="72"/>
      <c r="O2912" s="103"/>
    </row>
    <row r="2913" spans="11:15">
      <c r="K2913" s="101"/>
      <c r="L2913" s="102"/>
      <c r="M2913" s="72"/>
      <c r="N2913" s="72"/>
      <c r="O2913" s="103"/>
    </row>
    <row r="2914" spans="11:15">
      <c r="K2914" s="101"/>
      <c r="L2914" s="102"/>
      <c r="M2914" s="72"/>
      <c r="N2914" s="72"/>
      <c r="O2914" s="103"/>
    </row>
    <row r="2915" spans="11:15">
      <c r="K2915" s="101"/>
      <c r="L2915" s="102"/>
      <c r="M2915" s="72"/>
      <c r="N2915" s="72"/>
      <c r="O2915" s="103"/>
    </row>
    <row r="2916" spans="11:15">
      <c r="K2916" s="101"/>
      <c r="L2916" s="102"/>
      <c r="M2916" s="72"/>
      <c r="N2916" s="72"/>
      <c r="O2916" s="103"/>
    </row>
    <row r="2917" spans="11:15">
      <c r="K2917" s="101"/>
      <c r="L2917" s="102"/>
      <c r="M2917" s="72"/>
      <c r="N2917" s="72"/>
      <c r="O2917" s="103"/>
    </row>
    <row r="2918" spans="11:15">
      <c r="K2918" s="101"/>
      <c r="L2918" s="102"/>
      <c r="M2918" s="72"/>
      <c r="N2918" s="72"/>
      <c r="O2918" s="103"/>
    </row>
    <row r="2919" spans="11:15">
      <c r="K2919" s="101"/>
      <c r="L2919" s="102"/>
      <c r="M2919" s="72"/>
      <c r="N2919" s="72"/>
      <c r="O2919" s="103"/>
    </row>
    <row r="2920" spans="11:15">
      <c r="K2920" s="101"/>
      <c r="L2920" s="102"/>
      <c r="M2920" s="72"/>
      <c r="N2920" s="72"/>
      <c r="O2920" s="103"/>
    </row>
    <row r="2921" spans="11:15">
      <c r="K2921" s="101"/>
      <c r="L2921" s="102"/>
      <c r="M2921" s="72"/>
      <c r="N2921" s="72"/>
      <c r="O2921" s="103"/>
    </row>
    <row r="2922" spans="11:15">
      <c r="K2922" s="101"/>
      <c r="L2922" s="102"/>
      <c r="M2922" s="72"/>
      <c r="N2922" s="72"/>
      <c r="O2922" s="103"/>
    </row>
    <row r="2923" spans="11:15">
      <c r="K2923" s="101"/>
      <c r="L2923" s="102"/>
      <c r="M2923" s="72"/>
      <c r="N2923" s="72"/>
      <c r="O2923" s="103"/>
    </row>
    <row r="2924" spans="11:15">
      <c r="K2924" s="101"/>
      <c r="L2924" s="102"/>
      <c r="M2924" s="72"/>
      <c r="N2924" s="72"/>
      <c r="O2924" s="103"/>
    </row>
    <row r="2925" spans="11:15">
      <c r="K2925" s="101"/>
      <c r="L2925" s="102"/>
      <c r="M2925" s="72"/>
      <c r="N2925" s="72"/>
      <c r="O2925" s="103"/>
    </row>
    <row r="2926" spans="11:15">
      <c r="K2926" s="101"/>
      <c r="L2926" s="102"/>
      <c r="M2926" s="72"/>
      <c r="N2926" s="72"/>
      <c r="O2926" s="103"/>
    </row>
    <row r="2927" spans="11:15">
      <c r="K2927" s="101"/>
      <c r="L2927" s="102"/>
      <c r="M2927" s="72"/>
      <c r="N2927" s="72"/>
      <c r="O2927" s="103"/>
    </row>
    <row r="2928" spans="11:15">
      <c r="K2928" s="101"/>
      <c r="L2928" s="102"/>
      <c r="M2928" s="72"/>
      <c r="N2928" s="72"/>
      <c r="O2928" s="103"/>
    </row>
    <row r="2929" spans="11:15">
      <c r="K2929" s="101"/>
      <c r="L2929" s="102"/>
      <c r="M2929" s="72"/>
      <c r="N2929" s="72"/>
      <c r="O2929" s="103"/>
    </row>
    <row r="2930" spans="11:15">
      <c r="K2930" s="101"/>
      <c r="L2930" s="102"/>
      <c r="M2930" s="72"/>
      <c r="N2930" s="72"/>
      <c r="O2930" s="103"/>
    </row>
    <row r="2931" spans="11:15">
      <c r="K2931" s="101"/>
      <c r="L2931" s="102"/>
      <c r="M2931" s="72"/>
      <c r="N2931" s="72"/>
      <c r="O2931" s="103"/>
    </row>
    <row r="2932" spans="11:15">
      <c r="K2932" s="101"/>
      <c r="L2932" s="102"/>
      <c r="M2932" s="72"/>
      <c r="N2932" s="72"/>
      <c r="O2932" s="103"/>
    </row>
    <row r="2933" spans="11:15">
      <c r="K2933" s="101"/>
      <c r="L2933" s="102"/>
      <c r="M2933" s="72"/>
      <c r="N2933" s="72"/>
      <c r="O2933" s="103"/>
    </row>
    <row r="2934" spans="11:15">
      <c r="K2934" s="101"/>
      <c r="L2934" s="102"/>
      <c r="M2934" s="72"/>
      <c r="N2934" s="72"/>
      <c r="O2934" s="103"/>
    </row>
    <row r="2935" spans="11:15">
      <c r="K2935" s="101"/>
      <c r="L2935" s="102"/>
      <c r="M2935" s="72"/>
      <c r="N2935" s="72"/>
      <c r="O2935" s="103"/>
    </row>
    <row r="2936" spans="11:15">
      <c r="K2936" s="101"/>
      <c r="L2936" s="102"/>
      <c r="M2936" s="72"/>
      <c r="N2936" s="72"/>
      <c r="O2936" s="103"/>
    </row>
    <row r="2937" spans="11:15">
      <c r="K2937" s="101"/>
      <c r="L2937" s="102"/>
      <c r="M2937" s="72"/>
      <c r="N2937" s="72"/>
      <c r="O2937" s="103"/>
    </row>
    <row r="2938" spans="11:15">
      <c r="K2938" s="101"/>
      <c r="L2938" s="102"/>
      <c r="M2938" s="72"/>
      <c r="N2938" s="72"/>
      <c r="O2938" s="103"/>
    </row>
    <row r="2939" spans="11:15">
      <c r="K2939" s="101"/>
      <c r="L2939" s="102"/>
      <c r="M2939" s="72"/>
      <c r="N2939" s="72"/>
      <c r="O2939" s="103"/>
    </row>
    <row r="2940" spans="11:15">
      <c r="K2940" s="101"/>
      <c r="L2940" s="102"/>
      <c r="M2940" s="72"/>
      <c r="N2940" s="72"/>
      <c r="O2940" s="103"/>
    </row>
    <row r="2941" spans="11:15">
      <c r="K2941" s="101"/>
      <c r="L2941" s="102"/>
      <c r="M2941" s="72"/>
      <c r="N2941" s="72"/>
      <c r="O2941" s="103"/>
    </row>
    <row r="2942" spans="11:15">
      <c r="K2942" s="101"/>
      <c r="L2942" s="102"/>
      <c r="M2942" s="72"/>
      <c r="N2942" s="72"/>
      <c r="O2942" s="103"/>
    </row>
    <row r="2943" spans="11:15">
      <c r="K2943" s="101"/>
      <c r="L2943" s="102"/>
      <c r="M2943" s="72"/>
      <c r="N2943" s="72"/>
      <c r="O2943" s="103"/>
    </row>
    <row r="2944" spans="11:15">
      <c r="K2944" s="101"/>
      <c r="L2944" s="102"/>
      <c r="M2944" s="72"/>
      <c r="N2944" s="72"/>
      <c r="O2944" s="103"/>
    </row>
    <row r="2945" spans="11:15">
      <c r="K2945" s="101"/>
      <c r="L2945" s="102"/>
      <c r="M2945" s="72"/>
      <c r="N2945" s="72"/>
      <c r="O2945" s="103"/>
    </row>
    <row r="2946" spans="11:15">
      <c r="K2946" s="101"/>
      <c r="L2946" s="102"/>
      <c r="M2946" s="72"/>
      <c r="N2946" s="72"/>
      <c r="O2946" s="103"/>
    </row>
    <row r="2947" spans="11:15">
      <c r="K2947" s="101"/>
      <c r="L2947" s="102"/>
      <c r="M2947" s="72"/>
      <c r="N2947" s="72"/>
      <c r="O2947" s="103"/>
    </row>
    <row r="2948" spans="11:15">
      <c r="K2948" s="101"/>
      <c r="L2948" s="102"/>
      <c r="M2948" s="72"/>
      <c r="N2948" s="72"/>
      <c r="O2948" s="103"/>
    </row>
    <row r="2949" spans="11:15">
      <c r="K2949" s="101"/>
      <c r="L2949" s="102"/>
      <c r="M2949" s="72"/>
      <c r="N2949" s="72"/>
      <c r="O2949" s="103"/>
    </row>
    <row r="2950" spans="11:15">
      <c r="K2950" s="101"/>
      <c r="L2950" s="102"/>
      <c r="M2950" s="72"/>
      <c r="N2950" s="72"/>
      <c r="O2950" s="103"/>
    </row>
    <row r="2951" spans="11:15">
      <c r="K2951" s="101"/>
      <c r="L2951" s="102"/>
      <c r="M2951" s="72"/>
      <c r="N2951" s="72"/>
      <c r="O2951" s="103"/>
    </row>
    <row r="2952" spans="11:15">
      <c r="K2952" s="101"/>
      <c r="L2952" s="102"/>
      <c r="M2952" s="72"/>
      <c r="N2952" s="72"/>
      <c r="O2952" s="103"/>
    </row>
    <row r="2953" spans="11:15">
      <c r="K2953" s="101"/>
      <c r="L2953" s="102"/>
      <c r="M2953" s="72"/>
      <c r="N2953" s="72"/>
      <c r="O2953" s="103"/>
    </row>
    <row r="2954" spans="11:15">
      <c r="K2954" s="101"/>
      <c r="L2954" s="102"/>
      <c r="M2954" s="72"/>
      <c r="N2954" s="72"/>
      <c r="O2954" s="103"/>
    </row>
    <row r="2955" spans="11:15">
      <c r="K2955" s="101"/>
      <c r="L2955" s="102"/>
      <c r="M2955" s="72"/>
      <c r="N2955" s="72"/>
      <c r="O2955" s="103"/>
    </row>
    <row r="2956" spans="11:15">
      <c r="K2956" s="101"/>
      <c r="L2956" s="102"/>
      <c r="M2956" s="72"/>
      <c r="N2956" s="72"/>
      <c r="O2956" s="103"/>
    </row>
    <row r="2957" spans="11:15">
      <c r="K2957" s="101"/>
      <c r="L2957" s="102"/>
      <c r="M2957" s="72"/>
      <c r="N2957" s="72"/>
      <c r="O2957" s="103"/>
    </row>
    <row r="2958" spans="11:15">
      <c r="K2958" s="101"/>
      <c r="L2958" s="102"/>
      <c r="M2958" s="72"/>
      <c r="N2958" s="72"/>
      <c r="O2958" s="103"/>
    </row>
    <row r="2959" spans="11:15">
      <c r="K2959" s="101"/>
      <c r="L2959" s="102"/>
      <c r="M2959" s="72"/>
      <c r="N2959" s="72"/>
      <c r="O2959" s="103"/>
    </row>
    <row r="2960" spans="11:15">
      <c r="K2960" s="101"/>
      <c r="L2960" s="102"/>
      <c r="M2960" s="72"/>
      <c r="N2960" s="72"/>
      <c r="O2960" s="103"/>
    </row>
    <row r="2961" spans="11:15">
      <c r="K2961" s="101"/>
      <c r="L2961" s="102"/>
      <c r="M2961" s="72"/>
      <c r="N2961" s="72"/>
      <c r="O2961" s="103"/>
    </row>
    <row r="2962" spans="11:15">
      <c r="K2962" s="101"/>
      <c r="L2962" s="102"/>
      <c r="M2962" s="72"/>
      <c r="N2962" s="72"/>
      <c r="O2962" s="103"/>
    </row>
    <row r="2963" spans="11:15">
      <c r="K2963" s="101"/>
      <c r="L2963" s="102"/>
      <c r="M2963" s="72"/>
      <c r="N2963" s="72"/>
      <c r="O2963" s="103"/>
    </row>
    <row r="2964" spans="11:15">
      <c r="K2964" s="101"/>
      <c r="L2964" s="102"/>
      <c r="M2964" s="72"/>
      <c r="N2964" s="72"/>
      <c r="O2964" s="103"/>
    </row>
    <row r="2965" spans="11:15">
      <c r="K2965" s="101"/>
      <c r="L2965" s="102"/>
      <c r="M2965" s="72"/>
      <c r="N2965" s="72"/>
      <c r="O2965" s="103"/>
    </row>
    <row r="2966" spans="11:15">
      <c r="K2966" s="101"/>
      <c r="L2966" s="102"/>
      <c r="M2966" s="72"/>
      <c r="N2966" s="72"/>
      <c r="O2966" s="103"/>
    </row>
    <row r="2967" spans="11:15">
      <c r="K2967" s="101"/>
      <c r="L2967" s="102"/>
      <c r="M2967" s="72"/>
      <c r="N2967" s="72"/>
      <c r="O2967" s="103"/>
    </row>
    <row r="2968" spans="11:15">
      <c r="K2968" s="101"/>
      <c r="L2968" s="102"/>
      <c r="M2968" s="72"/>
      <c r="N2968" s="72"/>
      <c r="O2968" s="103"/>
    </row>
    <row r="2969" spans="11:15">
      <c r="K2969" s="101"/>
      <c r="L2969" s="102"/>
      <c r="M2969" s="72"/>
      <c r="N2969" s="72"/>
      <c r="O2969" s="103"/>
    </row>
    <row r="2970" spans="11:15">
      <c r="K2970" s="101"/>
      <c r="L2970" s="102"/>
      <c r="M2970" s="72"/>
      <c r="N2970" s="72"/>
      <c r="O2970" s="103"/>
    </row>
    <row r="2971" spans="11:15">
      <c r="K2971" s="101"/>
      <c r="L2971" s="102"/>
      <c r="M2971" s="72"/>
      <c r="N2971" s="72"/>
      <c r="O2971" s="103"/>
    </row>
    <row r="2972" spans="11:15">
      <c r="K2972" s="101"/>
      <c r="L2972" s="102"/>
      <c r="M2972" s="72"/>
      <c r="N2972" s="72"/>
      <c r="O2972" s="103"/>
    </row>
    <row r="2973" spans="11:15">
      <c r="K2973" s="101"/>
      <c r="L2973" s="102"/>
      <c r="M2973" s="72"/>
      <c r="N2973" s="72"/>
      <c r="O2973" s="103"/>
    </row>
    <row r="2974" spans="11:15">
      <c r="K2974" s="101"/>
      <c r="L2974" s="102"/>
      <c r="M2974" s="72"/>
      <c r="N2974" s="72"/>
      <c r="O2974" s="103"/>
    </row>
    <row r="2975" spans="11:15">
      <c r="K2975" s="101"/>
      <c r="L2975" s="102"/>
      <c r="M2975" s="72"/>
      <c r="N2975" s="72"/>
      <c r="O2975" s="103"/>
    </row>
    <row r="2976" spans="11:15">
      <c r="K2976" s="101"/>
      <c r="L2976" s="102"/>
      <c r="M2976" s="72"/>
      <c r="N2976" s="72"/>
      <c r="O2976" s="103"/>
    </row>
    <row r="2977" spans="11:15">
      <c r="K2977" s="101"/>
      <c r="L2977" s="102"/>
      <c r="M2977" s="72"/>
      <c r="N2977" s="72"/>
      <c r="O2977" s="103"/>
    </row>
    <row r="2978" spans="11:15">
      <c r="K2978" s="101"/>
      <c r="L2978" s="102"/>
      <c r="M2978" s="72"/>
      <c r="N2978" s="72"/>
      <c r="O2978" s="103"/>
    </row>
    <row r="2979" spans="11:15">
      <c r="K2979" s="101"/>
      <c r="L2979" s="102"/>
      <c r="M2979" s="72"/>
      <c r="N2979" s="72"/>
      <c r="O2979" s="103"/>
    </row>
    <row r="2980" spans="11:15">
      <c r="K2980" s="101"/>
      <c r="L2980" s="102"/>
      <c r="M2980" s="72"/>
      <c r="N2980" s="72"/>
      <c r="O2980" s="103"/>
    </row>
    <row r="2981" spans="11:15">
      <c r="K2981" s="101"/>
      <c r="L2981" s="102"/>
      <c r="M2981" s="72"/>
      <c r="N2981" s="72"/>
      <c r="O2981" s="103"/>
    </row>
    <row r="2982" spans="11:15">
      <c r="K2982" s="101"/>
      <c r="L2982" s="102"/>
      <c r="M2982" s="72"/>
      <c r="N2982" s="72"/>
      <c r="O2982" s="103"/>
    </row>
    <row r="2983" spans="11:15">
      <c r="K2983" s="101"/>
      <c r="L2983" s="102"/>
      <c r="M2983" s="72"/>
      <c r="N2983" s="72"/>
      <c r="O2983" s="103"/>
    </row>
    <row r="2984" spans="11:15">
      <c r="K2984" s="101"/>
      <c r="L2984" s="102"/>
      <c r="M2984" s="72"/>
      <c r="N2984" s="72"/>
      <c r="O2984" s="103"/>
    </row>
    <row r="2985" spans="11:15">
      <c r="K2985" s="101"/>
      <c r="L2985" s="102"/>
      <c r="M2985" s="72"/>
      <c r="N2985" s="72"/>
      <c r="O2985" s="103"/>
    </row>
    <row r="2986" spans="11:15">
      <c r="K2986" s="101"/>
      <c r="L2986" s="102"/>
      <c r="M2986" s="72"/>
      <c r="N2986" s="72"/>
      <c r="O2986" s="103"/>
    </row>
    <row r="2987" spans="11:15">
      <c r="K2987" s="101"/>
      <c r="L2987" s="102"/>
      <c r="M2987" s="72"/>
      <c r="N2987" s="72"/>
      <c r="O2987" s="103"/>
    </row>
    <row r="2988" spans="11:15">
      <c r="K2988" s="101"/>
      <c r="L2988" s="102"/>
      <c r="M2988" s="72"/>
      <c r="N2988" s="72"/>
      <c r="O2988" s="103"/>
    </row>
    <row r="2989" spans="11:15">
      <c r="K2989" s="101"/>
      <c r="L2989" s="102"/>
      <c r="M2989" s="72"/>
      <c r="N2989" s="72"/>
      <c r="O2989" s="103"/>
    </row>
    <row r="2990" spans="11:15">
      <c r="K2990" s="101"/>
      <c r="L2990" s="102"/>
      <c r="M2990" s="72"/>
      <c r="N2990" s="72"/>
      <c r="O2990" s="103"/>
    </row>
    <row r="2991" spans="11:15">
      <c r="K2991" s="101"/>
      <c r="L2991" s="102"/>
      <c r="M2991" s="72"/>
      <c r="N2991" s="72"/>
      <c r="O2991" s="103"/>
    </row>
    <row r="2992" spans="11:15">
      <c r="K2992" s="101"/>
      <c r="L2992" s="102"/>
      <c r="M2992" s="72"/>
      <c r="N2992" s="72"/>
      <c r="O2992" s="103"/>
    </row>
    <row r="2993" spans="11:15">
      <c r="K2993" s="101"/>
      <c r="L2993" s="102"/>
      <c r="M2993" s="72"/>
      <c r="N2993" s="72"/>
      <c r="O2993" s="103"/>
    </row>
    <row r="2994" spans="11:15">
      <c r="K2994" s="101"/>
      <c r="L2994" s="102"/>
      <c r="M2994" s="72"/>
      <c r="N2994" s="72"/>
      <c r="O2994" s="103"/>
    </row>
    <row r="2995" spans="11:15">
      <c r="K2995" s="101"/>
      <c r="L2995" s="102"/>
      <c r="M2995" s="72"/>
      <c r="N2995" s="72"/>
      <c r="O2995" s="103"/>
    </row>
    <row r="2996" spans="11:15">
      <c r="K2996" s="101"/>
      <c r="L2996" s="102"/>
      <c r="M2996" s="72"/>
      <c r="N2996" s="72"/>
      <c r="O2996" s="103"/>
    </row>
    <row r="2997" spans="11:15">
      <c r="K2997" s="101"/>
      <c r="L2997" s="102"/>
      <c r="M2997" s="72"/>
      <c r="N2997" s="72"/>
      <c r="O2997" s="103"/>
    </row>
    <row r="2998" spans="11:15">
      <c r="K2998" s="101"/>
      <c r="L2998" s="102"/>
      <c r="M2998" s="72"/>
      <c r="N2998" s="72"/>
      <c r="O2998" s="103"/>
    </row>
    <row r="2999" spans="11:15">
      <c r="K2999" s="101"/>
      <c r="L2999" s="102"/>
      <c r="M2999" s="72"/>
      <c r="N2999" s="72"/>
      <c r="O2999" s="103"/>
    </row>
    <row r="3000" spans="11:15">
      <c r="K3000" s="101"/>
      <c r="L3000" s="102"/>
      <c r="M3000" s="72"/>
      <c r="N3000" s="72"/>
      <c r="O3000" s="103"/>
    </row>
    <row r="3001" spans="11:15">
      <c r="K3001" s="101"/>
      <c r="L3001" s="102"/>
      <c r="M3001" s="72"/>
      <c r="N3001" s="72"/>
      <c r="O3001" s="103"/>
    </row>
    <row r="3002" spans="11:15">
      <c r="K3002" s="101"/>
      <c r="L3002" s="102"/>
      <c r="M3002" s="72"/>
      <c r="N3002" s="72"/>
      <c r="O3002" s="103"/>
    </row>
    <row r="3003" spans="11:15">
      <c r="K3003" s="101"/>
      <c r="L3003" s="102"/>
      <c r="M3003" s="72"/>
      <c r="N3003" s="72"/>
      <c r="O3003" s="103"/>
    </row>
    <row r="3004" spans="11:15">
      <c r="K3004" s="101"/>
      <c r="L3004" s="102"/>
      <c r="M3004" s="72"/>
      <c r="N3004" s="72"/>
      <c r="O3004" s="103"/>
    </row>
    <row r="3005" spans="11:15">
      <c r="K3005" s="101"/>
      <c r="L3005" s="102"/>
      <c r="M3005" s="72"/>
      <c r="N3005" s="72"/>
      <c r="O3005" s="103"/>
    </row>
    <row r="3006" spans="11:15">
      <c r="K3006" s="101"/>
      <c r="L3006" s="102"/>
      <c r="M3006" s="72"/>
      <c r="N3006" s="72"/>
      <c r="O3006" s="103"/>
    </row>
    <row r="3007" spans="11:15">
      <c r="K3007" s="101"/>
      <c r="L3007" s="102"/>
      <c r="M3007" s="72"/>
      <c r="N3007" s="72"/>
      <c r="O3007" s="103"/>
    </row>
    <row r="3008" spans="11:15">
      <c r="K3008" s="101"/>
      <c r="L3008" s="102"/>
      <c r="M3008" s="72"/>
      <c r="N3008" s="72"/>
      <c r="O3008" s="103"/>
    </row>
    <row r="3009" spans="11:15">
      <c r="K3009" s="101"/>
      <c r="L3009" s="102"/>
      <c r="M3009" s="72"/>
      <c r="N3009" s="72"/>
      <c r="O3009" s="103"/>
    </row>
    <row r="3010" spans="11:15">
      <c r="K3010" s="101"/>
      <c r="L3010" s="102"/>
      <c r="M3010" s="72"/>
      <c r="N3010" s="72"/>
      <c r="O3010" s="103"/>
    </row>
    <row r="3011" spans="11:15">
      <c r="K3011" s="101"/>
      <c r="L3011" s="102"/>
      <c r="M3011" s="72"/>
      <c r="N3011" s="72"/>
      <c r="O3011" s="103"/>
    </row>
    <row r="3012" spans="11:15">
      <c r="K3012" s="101"/>
      <c r="L3012" s="102"/>
      <c r="M3012" s="72"/>
      <c r="N3012" s="72"/>
      <c r="O3012" s="103"/>
    </row>
    <row r="3013" spans="11:15">
      <c r="K3013" s="101"/>
      <c r="L3013" s="102"/>
      <c r="M3013" s="72"/>
      <c r="N3013" s="72"/>
      <c r="O3013" s="103"/>
    </row>
    <row r="3014" spans="11:15">
      <c r="K3014" s="101"/>
      <c r="L3014" s="102"/>
      <c r="M3014" s="72"/>
      <c r="N3014" s="72"/>
      <c r="O3014" s="103"/>
    </row>
    <row r="3015" spans="11:15">
      <c r="K3015" s="101"/>
      <c r="L3015" s="102"/>
      <c r="M3015" s="72"/>
      <c r="N3015" s="72"/>
      <c r="O3015" s="103"/>
    </row>
    <row r="3016" spans="11:15">
      <c r="K3016" s="101"/>
      <c r="L3016" s="102"/>
      <c r="M3016" s="72"/>
      <c r="N3016" s="72"/>
      <c r="O3016" s="103"/>
    </row>
    <row r="3017" spans="11:15">
      <c r="K3017" s="101"/>
      <c r="L3017" s="102"/>
      <c r="M3017" s="72"/>
      <c r="N3017" s="72"/>
      <c r="O3017" s="103"/>
    </row>
    <row r="3018" spans="11:15">
      <c r="K3018" s="101"/>
      <c r="L3018" s="102"/>
      <c r="M3018" s="72"/>
      <c r="N3018" s="72"/>
      <c r="O3018" s="103"/>
    </row>
    <row r="3019" spans="11:15">
      <c r="K3019" s="101"/>
      <c r="L3019" s="102"/>
      <c r="M3019" s="72"/>
      <c r="N3019" s="72"/>
      <c r="O3019" s="103"/>
    </row>
    <row r="3020" spans="11:15">
      <c r="K3020" s="101"/>
      <c r="L3020" s="102"/>
      <c r="M3020" s="72"/>
      <c r="N3020" s="72"/>
      <c r="O3020" s="103"/>
    </row>
    <row r="3021" spans="11:15">
      <c r="K3021" s="101"/>
      <c r="L3021" s="102"/>
      <c r="M3021" s="72"/>
      <c r="N3021" s="72"/>
      <c r="O3021" s="103"/>
    </row>
    <row r="3022" spans="11:15">
      <c r="K3022" s="101"/>
      <c r="L3022" s="102"/>
      <c r="M3022" s="72"/>
      <c r="N3022" s="72"/>
      <c r="O3022" s="103"/>
    </row>
    <row r="3023" spans="11:15">
      <c r="K3023" s="101"/>
      <c r="L3023" s="102"/>
      <c r="M3023" s="72"/>
      <c r="N3023" s="72"/>
      <c r="O3023" s="103"/>
    </row>
    <row r="3024" spans="11:15">
      <c r="K3024" s="101"/>
      <c r="L3024" s="102"/>
      <c r="M3024" s="72"/>
      <c r="N3024" s="72"/>
      <c r="O3024" s="103"/>
    </row>
    <row r="3025" spans="11:15">
      <c r="K3025" s="101"/>
      <c r="L3025" s="102"/>
      <c r="M3025" s="72"/>
      <c r="N3025" s="72"/>
      <c r="O3025" s="103"/>
    </row>
    <row r="3026" spans="11:15">
      <c r="K3026" s="101"/>
      <c r="L3026" s="102"/>
      <c r="M3026" s="72"/>
      <c r="N3026" s="72"/>
      <c r="O3026" s="103"/>
    </row>
    <row r="3027" spans="11:15">
      <c r="K3027" s="101"/>
      <c r="L3027" s="102"/>
      <c r="M3027" s="72"/>
      <c r="N3027" s="72"/>
      <c r="O3027" s="103"/>
    </row>
    <row r="3028" spans="11:15">
      <c r="K3028" s="101"/>
      <c r="L3028" s="102"/>
      <c r="M3028" s="72"/>
      <c r="N3028" s="72"/>
      <c r="O3028" s="103"/>
    </row>
    <row r="3029" spans="11:15">
      <c r="K3029" s="101"/>
      <c r="L3029" s="102"/>
      <c r="M3029" s="72"/>
      <c r="N3029" s="72"/>
      <c r="O3029" s="103"/>
    </row>
    <row r="3030" spans="11:15">
      <c r="K3030" s="101"/>
      <c r="L3030" s="102"/>
      <c r="M3030" s="72"/>
      <c r="N3030" s="72"/>
      <c r="O3030" s="103"/>
    </row>
    <row r="3031" spans="11:15">
      <c r="K3031" s="101"/>
      <c r="L3031" s="102"/>
      <c r="M3031" s="72"/>
      <c r="N3031" s="72"/>
      <c r="O3031" s="103"/>
    </row>
    <row r="3032" spans="11:15">
      <c r="K3032" s="101"/>
      <c r="L3032" s="102"/>
      <c r="M3032" s="72"/>
      <c r="N3032" s="72"/>
      <c r="O3032" s="103"/>
    </row>
    <row r="3033" spans="11:15">
      <c r="K3033" s="101"/>
      <c r="L3033" s="102"/>
      <c r="M3033" s="72"/>
      <c r="N3033" s="72"/>
      <c r="O3033" s="103"/>
    </row>
    <row r="3034" spans="11:15">
      <c r="K3034" s="101"/>
      <c r="L3034" s="102"/>
      <c r="M3034" s="72"/>
      <c r="N3034" s="72"/>
      <c r="O3034" s="103"/>
    </row>
    <row r="3035" spans="11:15">
      <c r="K3035" s="101"/>
      <c r="L3035" s="102"/>
      <c r="M3035" s="72"/>
      <c r="N3035" s="72"/>
      <c r="O3035" s="103"/>
    </row>
    <row r="3036" spans="11:15">
      <c r="K3036" s="101"/>
      <c r="L3036" s="102"/>
      <c r="M3036" s="72"/>
      <c r="N3036" s="72"/>
      <c r="O3036" s="103"/>
    </row>
    <row r="3037" spans="11:15">
      <c r="K3037" s="101"/>
      <c r="L3037" s="102"/>
      <c r="M3037" s="72"/>
      <c r="N3037" s="72"/>
      <c r="O3037" s="103"/>
    </row>
    <row r="3038" spans="11:15">
      <c r="K3038" s="101"/>
      <c r="L3038" s="102"/>
      <c r="M3038" s="72"/>
      <c r="N3038" s="72"/>
      <c r="O3038" s="103"/>
    </row>
    <row r="3039" spans="11:15">
      <c r="K3039" s="101"/>
      <c r="L3039" s="102"/>
      <c r="M3039" s="72"/>
      <c r="N3039" s="72"/>
      <c r="O3039" s="103"/>
    </row>
    <row r="3040" spans="11:15">
      <c r="K3040" s="101"/>
      <c r="L3040" s="102"/>
      <c r="M3040" s="72"/>
      <c r="N3040" s="72"/>
      <c r="O3040" s="103"/>
    </row>
    <row r="3041" spans="11:15">
      <c r="K3041" s="101"/>
      <c r="L3041" s="102"/>
      <c r="M3041" s="72"/>
      <c r="N3041" s="72"/>
      <c r="O3041" s="103"/>
    </row>
    <row r="3042" spans="11:15">
      <c r="K3042" s="101"/>
      <c r="L3042" s="102"/>
      <c r="M3042" s="72"/>
      <c r="N3042" s="72"/>
      <c r="O3042" s="103"/>
    </row>
    <row r="3043" spans="11:15">
      <c r="K3043" s="101"/>
      <c r="L3043" s="102"/>
      <c r="M3043" s="72"/>
      <c r="N3043" s="72"/>
      <c r="O3043" s="103"/>
    </row>
    <row r="3044" spans="11:15">
      <c r="K3044" s="101"/>
      <c r="L3044" s="102"/>
      <c r="M3044" s="72"/>
      <c r="N3044" s="72"/>
      <c r="O3044" s="103"/>
    </row>
    <row r="3045" spans="11:15">
      <c r="K3045" s="101"/>
      <c r="L3045" s="102"/>
      <c r="M3045" s="72"/>
      <c r="N3045" s="72"/>
      <c r="O3045" s="103"/>
    </row>
    <row r="3046" spans="11:15">
      <c r="K3046" s="101"/>
      <c r="L3046" s="102"/>
      <c r="M3046" s="72"/>
      <c r="N3046" s="72"/>
      <c r="O3046" s="103"/>
    </row>
    <row r="3047" spans="11:15">
      <c r="K3047" s="101"/>
      <c r="L3047" s="102"/>
      <c r="M3047" s="72"/>
      <c r="N3047" s="72"/>
      <c r="O3047" s="103"/>
    </row>
    <row r="3048" spans="11:15">
      <c r="K3048" s="101"/>
      <c r="L3048" s="102"/>
      <c r="M3048" s="72"/>
      <c r="N3048" s="72"/>
      <c r="O3048" s="103"/>
    </row>
    <row r="3049" spans="11:15">
      <c r="K3049" s="101"/>
      <c r="L3049" s="102"/>
      <c r="M3049" s="72"/>
      <c r="N3049" s="72"/>
      <c r="O3049" s="103"/>
    </row>
    <row r="3050" spans="11:15">
      <c r="K3050" s="101"/>
      <c r="L3050" s="102"/>
      <c r="M3050" s="72"/>
      <c r="N3050" s="72"/>
      <c r="O3050" s="103"/>
    </row>
    <row r="3051" spans="11:15">
      <c r="K3051" s="101"/>
      <c r="L3051" s="102"/>
      <c r="M3051" s="72"/>
      <c r="N3051" s="72"/>
      <c r="O3051" s="103"/>
    </row>
    <row r="3052" spans="11:15">
      <c r="K3052" s="101"/>
      <c r="L3052" s="102"/>
      <c r="M3052" s="72"/>
      <c r="N3052" s="72"/>
      <c r="O3052" s="103"/>
    </row>
    <row r="3053" spans="11:15">
      <c r="K3053" s="101"/>
      <c r="L3053" s="102"/>
      <c r="M3053" s="72"/>
      <c r="N3053" s="72"/>
      <c r="O3053" s="103"/>
    </row>
    <row r="3054" spans="11:15">
      <c r="K3054" s="101"/>
      <c r="L3054" s="102"/>
      <c r="M3054" s="72"/>
      <c r="N3054" s="72"/>
      <c r="O3054" s="103"/>
    </row>
    <row r="3055" spans="11:15">
      <c r="K3055" s="101"/>
      <c r="L3055" s="102"/>
      <c r="M3055" s="72"/>
      <c r="N3055" s="72"/>
      <c r="O3055" s="103"/>
    </row>
    <row r="3056" spans="11:15">
      <c r="K3056" s="101"/>
      <c r="L3056" s="102"/>
      <c r="M3056" s="72"/>
      <c r="N3056" s="72"/>
      <c r="O3056" s="103"/>
    </row>
    <row r="3057" spans="11:15">
      <c r="K3057" s="101"/>
      <c r="L3057" s="102"/>
      <c r="M3057" s="72"/>
      <c r="N3057" s="72"/>
      <c r="O3057" s="103"/>
    </row>
    <row r="3058" spans="11:15">
      <c r="K3058" s="101"/>
      <c r="L3058" s="102"/>
      <c r="M3058" s="72"/>
      <c r="N3058" s="72"/>
      <c r="O3058" s="103"/>
    </row>
    <row r="3059" spans="11:15">
      <c r="K3059" s="101"/>
      <c r="L3059" s="102"/>
      <c r="M3059" s="72"/>
      <c r="N3059" s="72"/>
      <c r="O3059" s="103"/>
    </row>
    <row r="3060" spans="11:15">
      <c r="K3060" s="101"/>
      <c r="L3060" s="102"/>
      <c r="M3060" s="72"/>
      <c r="N3060" s="72"/>
      <c r="O3060" s="103"/>
    </row>
    <row r="3061" spans="11:15">
      <c r="K3061" s="101"/>
      <c r="L3061" s="102"/>
      <c r="M3061" s="72"/>
      <c r="N3061" s="72"/>
      <c r="O3061" s="103"/>
    </row>
    <row r="3062" spans="11:15">
      <c r="K3062" s="101"/>
      <c r="L3062" s="102"/>
      <c r="M3062" s="72"/>
      <c r="N3062" s="72"/>
      <c r="O3062" s="103"/>
    </row>
    <row r="3063" spans="11:15">
      <c r="K3063" s="101"/>
      <c r="L3063" s="102"/>
      <c r="M3063" s="72"/>
      <c r="N3063" s="72"/>
      <c r="O3063" s="103"/>
    </row>
    <row r="3064" spans="11:15">
      <c r="K3064" s="101"/>
      <c r="L3064" s="102"/>
      <c r="M3064" s="72"/>
      <c r="N3064" s="72"/>
      <c r="O3064" s="103"/>
    </row>
    <row r="3065" spans="11:15">
      <c r="K3065" s="101"/>
      <c r="L3065" s="102"/>
      <c r="M3065" s="72"/>
      <c r="N3065" s="72"/>
      <c r="O3065" s="103"/>
    </row>
    <row r="3066" spans="11:15">
      <c r="K3066" s="101"/>
      <c r="L3066" s="102"/>
      <c r="M3066" s="72"/>
      <c r="N3066" s="72"/>
      <c r="O3066" s="103"/>
    </row>
    <row r="3067" spans="11:15">
      <c r="K3067" s="101"/>
      <c r="L3067" s="102"/>
      <c r="M3067" s="72"/>
      <c r="N3067" s="72"/>
      <c r="O3067" s="103"/>
    </row>
    <row r="3068" spans="11:15">
      <c r="K3068" s="101"/>
      <c r="L3068" s="102"/>
      <c r="M3068" s="72"/>
      <c r="N3068" s="72"/>
      <c r="O3068" s="103"/>
    </row>
    <row r="3069" spans="11:15">
      <c r="K3069" s="101"/>
      <c r="L3069" s="102"/>
      <c r="M3069" s="72"/>
      <c r="N3069" s="72"/>
      <c r="O3069" s="103"/>
    </row>
    <row r="3070" spans="11:15">
      <c r="K3070" s="101"/>
      <c r="L3070" s="102"/>
      <c r="M3070" s="72"/>
      <c r="N3070" s="72"/>
      <c r="O3070" s="103"/>
    </row>
    <row r="3071" spans="11:15">
      <c r="K3071" s="101"/>
      <c r="L3071" s="102"/>
      <c r="M3071" s="72"/>
      <c r="N3071" s="72"/>
      <c r="O3071" s="103"/>
    </row>
    <row r="3072" spans="11:15">
      <c r="K3072" s="101"/>
      <c r="L3072" s="102"/>
      <c r="M3072" s="72"/>
      <c r="N3072" s="72"/>
      <c r="O3072" s="103"/>
    </row>
    <row r="3073" spans="11:15">
      <c r="K3073" s="101"/>
      <c r="L3073" s="102"/>
      <c r="M3073" s="72"/>
      <c r="N3073" s="72"/>
      <c r="O3073" s="103"/>
    </row>
    <row r="3074" spans="11:15">
      <c r="K3074" s="101"/>
      <c r="L3074" s="102"/>
      <c r="M3074" s="72"/>
      <c r="N3074" s="72"/>
      <c r="O3074" s="103"/>
    </row>
    <row r="3075" spans="11:15">
      <c r="K3075" s="101"/>
      <c r="L3075" s="102"/>
      <c r="M3075" s="72"/>
      <c r="N3075" s="72"/>
      <c r="O3075" s="103"/>
    </row>
    <row r="3076" spans="11:15">
      <c r="K3076" s="101"/>
      <c r="L3076" s="102"/>
      <c r="M3076" s="72"/>
      <c r="N3076" s="72"/>
      <c r="O3076" s="103"/>
    </row>
    <row r="3077" spans="11:15">
      <c r="K3077" s="101"/>
      <c r="L3077" s="102"/>
      <c r="M3077" s="72"/>
      <c r="N3077" s="72"/>
      <c r="O3077" s="103"/>
    </row>
    <row r="3078" spans="11:15">
      <c r="K3078" s="101"/>
      <c r="L3078" s="102"/>
      <c r="M3078" s="72"/>
      <c r="N3078" s="72"/>
      <c r="O3078" s="103"/>
    </row>
    <row r="3079" spans="11:15">
      <c r="K3079" s="101"/>
      <c r="L3079" s="102"/>
      <c r="M3079" s="72"/>
      <c r="N3079" s="72"/>
      <c r="O3079" s="103"/>
    </row>
    <row r="3080" spans="11:15">
      <c r="K3080" s="101"/>
      <c r="L3080" s="102"/>
      <c r="M3080" s="72"/>
      <c r="N3080" s="72"/>
      <c r="O3080" s="103"/>
    </row>
    <row r="3081" spans="11:15">
      <c r="K3081" s="101"/>
      <c r="L3081" s="102"/>
      <c r="M3081" s="72"/>
      <c r="N3081" s="72"/>
      <c r="O3081" s="103"/>
    </row>
    <row r="3082" spans="11:15">
      <c r="K3082" s="101"/>
      <c r="L3082" s="102"/>
      <c r="M3082" s="72"/>
      <c r="N3082" s="72"/>
      <c r="O3082" s="103"/>
    </row>
    <row r="3083" spans="11:15">
      <c r="K3083" s="101"/>
      <c r="L3083" s="102"/>
      <c r="M3083" s="72"/>
      <c r="N3083" s="72"/>
      <c r="O3083" s="103"/>
    </row>
    <row r="3084" spans="11:15">
      <c r="K3084" s="101"/>
      <c r="L3084" s="102"/>
      <c r="M3084" s="72"/>
      <c r="N3084" s="72"/>
      <c r="O3084" s="103"/>
    </row>
    <row r="3085" spans="11:15">
      <c r="K3085" s="101"/>
      <c r="L3085" s="102"/>
      <c r="M3085" s="72"/>
      <c r="N3085" s="72"/>
      <c r="O3085" s="103"/>
    </row>
    <row r="3086" spans="11:15">
      <c r="K3086" s="101"/>
      <c r="L3086" s="102"/>
      <c r="M3086" s="72"/>
      <c r="N3086" s="72"/>
      <c r="O3086" s="103"/>
    </row>
    <row r="3087" spans="11:15">
      <c r="K3087" s="101"/>
      <c r="L3087" s="102"/>
      <c r="M3087" s="72"/>
      <c r="N3087" s="72"/>
      <c r="O3087" s="103"/>
    </row>
    <row r="3088" spans="11:15">
      <c r="K3088" s="101"/>
      <c r="L3088" s="102"/>
      <c r="M3088" s="72"/>
      <c r="N3088" s="72"/>
      <c r="O3088" s="103"/>
    </row>
    <row r="3089" spans="11:15">
      <c r="K3089" s="101"/>
      <c r="L3089" s="102"/>
      <c r="M3089" s="72"/>
      <c r="N3089" s="72"/>
      <c r="O3089" s="103"/>
    </row>
    <row r="3090" spans="11:15">
      <c r="K3090" s="101"/>
      <c r="L3090" s="102"/>
      <c r="M3090" s="72"/>
      <c r="N3090" s="72"/>
      <c r="O3090" s="103"/>
    </row>
    <row r="3091" spans="11:15">
      <c r="K3091" s="101"/>
      <c r="L3091" s="102"/>
      <c r="M3091" s="72"/>
      <c r="N3091" s="72"/>
      <c r="O3091" s="103"/>
    </row>
    <row r="3092" spans="11:15">
      <c r="K3092" s="101"/>
      <c r="L3092" s="102"/>
      <c r="M3092" s="72"/>
      <c r="N3092" s="72"/>
      <c r="O3092" s="103"/>
    </row>
    <row r="3093" spans="11:15">
      <c r="K3093" s="101"/>
      <c r="L3093" s="102"/>
      <c r="M3093" s="72"/>
      <c r="N3093" s="72"/>
      <c r="O3093" s="103"/>
    </row>
    <row r="3094" spans="11:15">
      <c r="K3094" s="101"/>
      <c r="L3094" s="102"/>
      <c r="M3094" s="72"/>
      <c r="N3094" s="72"/>
      <c r="O3094" s="103"/>
    </row>
    <row r="3095" spans="11:15">
      <c r="K3095" s="101"/>
      <c r="L3095" s="102"/>
      <c r="M3095" s="72"/>
      <c r="N3095" s="72"/>
      <c r="O3095" s="103"/>
    </row>
    <row r="3096" spans="11:15">
      <c r="K3096" s="101"/>
      <c r="L3096" s="102"/>
      <c r="M3096" s="72"/>
      <c r="N3096" s="72"/>
      <c r="O3096" s="103"/>
    </row>
    <row r="3097" spans="11:15">
      <c r="K3097" s="101"/>
      <c r="L3097" s="102"/>
      <c r="M3097" s="72"/>
      <c r="N3097" s="72"/>
      <c r="O3097" s="103"/>
    </row>
    <row r="3098" spans="11:15">
      <c r="K3098" s="101"/>
      <c r="L3098" s="102"/>
      <c r="M3098" s="72"/>
      <c r="N3098" s="72"/>
      <c r="O3098" s="103"/>
    </row>
    <row r="3099" spans="11:15">
      <c r="K3099" s="101"/>
      <c r="L3099" s="102"/>
      <c r="M3099" s="72"/>
      <c r="N3099" s="72"/>
      <c r="O3099" s="103"/>
    </row>
    <row r="3100" spans="11:15">
      <c r="K3100" s="101"/>
      <c r="L3100" s="102"/>
      <c r="M3100" s="72"/>
      <c r="N3100" s="72"/>
      <c r="O3100" s="103"/>
    </row>
    <row r="3101" spans="11:15">
      <c r="K3101" s="101"/>
      <c r="L3101" s="102"/>
      <c r="M3101" s="72"/>
      <c r="N3101" s="72"/>
      <c r="O3101" s="103"/>
    </row>
    <row r="3102" spans="11:15">
      <c r="K3102" s="101"/>
      <c r="L3102" s="102"/>
      <c r="M3102" s="72"/>
      <c r="N3102" s="72"/>
      <c r="O3102" s="103"/>
    </row>
    <row r="3103" spans="11:15">
      <c r="K3103" s="101"/>
      <c r="L3103" s="102"/>
      <c r="M3103" s="72"/>
      <c r="N3103" s="72"/>
      <c r="O3103" s="103"/>
    </row>
    <row r="3104" spans="11:15">
      <c r="K3104" s="101"/>
      <c r="L3104" s="102"/>
      <c r="M3104" s="72"/>
      <c r="N3104" s="72"/>
      <c r="O3104" s="103"/>
    </row>
    <row r="3105" spans="11:15">
      <c r="K3105" s="101"/>
      <c r="L3105" s="102"/>
      <c r="M3105" s="72"/>
      <c r="N3105" s="72"/>
      <c r="O3105" s="103"/>
    </row>
    <row r="3106" spans="11:15">
      <c r="K3106" s="101"/>
      <c r="L3106" s="102"/>
      <c r="M3106" s="72"/>
      <c r="N3106" s="72"/>
      <c r="O3106" s="103"/>
    </row>
    <row r="3107" spans="11:15">
      <c r="K3107" s="101"/>
      <c r="L3107" s="102"/>
      <c r="M3107" s="72"/>
      <c r="N3107" s="72"/>
      <c r="O3107" s="103"/>
    </row>
    <row r="3108" spans="11:15">
      <c r="K3108" s="101"/>
      <c r="L3108" s="102"/>
      <c r="M3108" s="72"/>
      <c r="N3108" s="72"/>
      <c r="O3108" s="103"/>
    </row>
    <row r="3109" spans="11:15">
      <c r="K3109" s="101"/>
      <c r="L3109" s="102"/>
      <c r="M3109" s="72"/>
      <c r="N3109" s="72"/>
      <c r="O3109" s="103"/>
    </row>
    <row r="3110" spans="11:15">
      <c r="K3110" s="101"/>
      <c r="L3110" s="102"/>
      <c r="M3110" s="72"/>
      <c r="N3110" s="72"/>
      <c r="O3110" s="103"/>
    </row>
    <row r="3111" spans="11:15">
      <c r="K3111" s="101"/>
      <c r="L3111" s="102"/>
      <c r="M3111" s="72"/>
      <c r="N3111" s="72"/>
      <c r="O3111" s="103"/>
    </row>
    <row r="3112" spans="11:15">
      <c r="K3112" s="101"/>
      <c r="L3112" s="102"/>
      <c r="M3112" s="72"/>
      <c r="N3112" s="72"/>
      <c r="O3112" s="103"/>
    </row>
    <row r="3113" spans="11:15">
      <c r="K3113" s="101"/>
      <c r="L3113" s="102"/>
      <c r="M3113" s="72"/>
      <c r="N3113" s="72"/>
      <c r="O3113" s="103"/>
    </row>
    <row r="3114" spans="11:15">
      <c r="K3114" s="101"/>
      <c r="L3114" s="102"/>
      <c r="M3114" s="72"/>
      <c r="N3114" s="72"/>
      <c r="O3114" s="103"/>
    </row>
    <row r="3115" spans="11:15">
      <c r="K3115" s="101"/>
      <c r="L3115" s="102"/>
      <c r="M3115" s="72"/>
      <c r="N3115" s="72"/>
      <c r="O3115" s="103"/>
    </row>
    <row r="3116" spans="11:15">
      <c r="K3116" s="101"/>
      <c r="L3116" s="102"/>
      <c r="M3116" s="72"/>
      <c r="N3116" s="72"/>
      <c r="O3116" s="103"/>
    </row>
    <row r="3117" spans="11:15">
      <c r="K3117" s="101"/>
      <c r="L3117" s="102"/>
      <c r="M3117" s="72"/>
      <c r="N3117" s="72"/>
      <c r="O3117" s="103"/>
    </row>
    <row r="3118" spans="11:15">
      <c r="K3118" s="101"/>
      <c r="L3118" s="102"/>
      <c r="M3118" s="72"/>
      <c r="N3118" s="72"/>
      <c r="O3118" s="103"/>
    </row>
    <row r="3119" spans="11:15">
      <c r="K3119" s="101"/>
      <c r="L3119" s="102"/>
      <c r="M3119" s="72"/>
      <c r="N3119" s="72"/>
      <c r="O3119" s="103"/>
    </row>
    <row r="3120" spans="11:15">
      <c r="K3120" s="101"/>
      <c r="L3120" s="102"/>
      <c r="M3120" s="72"/>
      <c r="N3120" s="72"/>
      <c r="O3120" s="103"/>
    </row>
    <row r="3121" spans="11:15">
      <c r="K3121" s="101"/>
      <c r="L3121" s="102"/>
      <c r="M3121" s="72"/>
      <c r="N3121" s="72"/>
      <c r="O3121" s="103"/>
    </row>
    <row r="3122" spans="11:15">
      <c r="K3122" s="101"/>
      <c r="L3122" s="102"/>
      <c r="M3122" s="72"/>
      <c r="N3122" s="72"/>
      <c r="O3122" s="103"/>
    </row>
    <row r="3123" spans="11:15">
      <c r="K3123" s="101"/>
      <c r="L3123" s="102"/>
      <c r="M3123" s="72"/>
      <c r="N3123" s="72"/>
      <c r="O3123" s="103"/>
    </row>
    <row r="3124" spans="11:15">
      <c r="K3124" s="101"/>
      <c r="L3124" s="102"/>
      <c r="M3124" s="72"/>
      <c r="N3124" s="72"/>
      <c r="O3124" s="103"/>
    </row>
    <row r="3125" spans="11:15">
      <c r="K3125" s="101"/>
      <c r="L3125" s="102"/>
      <c r="M3125" s="72"/>
      <c r="N3125" s="72"/>
      <c r="O3125" s="103"/>
    </row>
    <row r="3126" spans="11:15">
      <c r="K3126" s="101"/>
      <c r="L3126" s="102"/>
      <c r="M3126" s="72"/>
      <c r="N3126" s="72"/>
      <c r="O3126" s="103"/>
    </row>
    <row r="3127" spans="11:15">
      <c r="K3127" s="101"/>
      <c r="L3127" s="102"/>
      <c r="M3127" s="72"/>
      <c r="N3127" s="72"/>
      <c r="O3127" s="103"/>
    </row>
    <row r="3128" spans="11:15">
      <c r="K3128" s="101"/>
      <c r="L3128" s="102"/>
      <c r="M3128" s="72"/>
      <c r="N3128" s="72"/>
      <c r="O3128" s="103"/>
    </row>
    <row r="3129" spans="11:15">
      <c r="K3129" s="101"/>
      <c r="L3129" s="102"/>
      <c r="M3129" s="72"/>
      <c r="N3129" s="72"/>
      <c r="O3129" s="103"/>
    </row>
    <row r="3130" spans="11:15">
      <c r="K3130" s="101"/>
      <c r="L3130" s="102"/>
      <c r="M3130" s="72"/>
      <c r="N3130" s="72"/>
      <c r="O3130" s="103"/>
    </row>
    <row r="3131" spans="11:15">
      <c r="K3131" s="101"/>
      <c r="L3131" s="102"/>
      <c r="M3131" s="72"/>
      <c r="N3131" s="72"/>
      <c r="O3131" s="103"/>
    </row>
    <row r="3132" spans="11:15">
      <c r="K3132" s="101"/>
      <c r="L3132" s="102"/>
      <c r="M3132" s="72"/>
      <c r="N3132" s="72"/>
      <c r="O3132" s="103"/>
    </row>
    <row r="3133" spans="11:15">
      <c r="K3133" s="101"/>
      <c r="L3133" s="102"/>
      <c r="M3133" s="72"/>
      <c r="N3133" s="72"/>
      <c r="O3133" s="103"/>
    </row>
    <row r="3134" spans="11:15">
      <c r="K3134" s="101"/>
      <c r="L3134" s="102"/>
      <c r="M3134" s="72"/>
      <c r="N3134" s="72"/>
      <c r="O3134" s="103"/>
    </row>
    <row r="3135" spans="11:15">
      <c r="K3135" s="101"/>
      <c r="L3135" s="102"/>
      <c r="M3135" s="72"/>
      <c r="N3135" s="72"/>
      <c r="O3135" s="103"/>
    </row>
    <row r="3136" spans="11:15">
      <c r="K3136" s="101"/>
      <c r="L3136" s="102"/>
      <c r="M3136" s="72"/>
      <c r="N3136" s="72"/>
      <c r="O3136" s="103"/>
    </row>
    <row r="3137" spans="11:15">
      <c r="K3137" s="101"/>
      <c r="L3137" s="102"/>
      <c r="M3137" s="72"/>
      <c r="N3137" s="72"/>
      <c r="O3137" s="103"/>
    </row>
    <row r="3138" spans="11:15">
      <c r="K3138" s="101"/>
      <c r="L3138" s="102"/>
      <c r="M3138" s="72"/>
      <c r="N3138" s="72"/>
      <c r="O3138" s="103"/>
    </row>
    <row r="3139" spans="11:15">
      <c r="K3139" s="101"/>
      <c r="L3139" s="102"/>
      <c r="M3139" s="72"/>
      <c r="N3139" s="72"/>
      <c r="O3139" s="103"/>
    </row>
    <row r="3140" spans="11:15">
      <c r="K3140" s="101"/>
      <c r="L3140" s="102"/>
      <c r="M3140" s="72"/>
      <c r="N3140" s="72"/>
      <c r="O3140" s="103"/>
    </row>
    <row r="3141" spans="11:15">
      <c r="K3141" s="101"/>
      <c r="L3141" s="102"/>
      <c r="M3141" s="72"/>
      <c r="N3141" s="72"/>
      <c r="O3141" s="103"/>
    </row>
    <row r="3142" spans="11:15">
      <c r="K3142" s="101"/>
      <c r="L3142" s="102"/>
      <c r="M3142" s="72"/>
      <c r="N3142" s="72"/>
      <c r="O3142" s="103"/>
    </row>
    <row r="3143" spans="11:15">
      <c r="K3143" s="101"/>
      <c r="L3143" s="102"/>
      <c r="M3143" s="72"/>
      <c r="N3143" s="72"/>
      <c r="O3143" s="103"/>
    </row>
    <row r="3144" spans="11:15">
      <c r="K3144" s="101"/>
      <c r="L3144" s="102"/>
      <c r="M3144" s="72"/>
      <c r="N3144" s="72"/>
      <c r="O3144" s="103"/>
    </row>
    <row r="3145" spans="11:15">
      <c r="K3145" s="101"/>
      <c r="L3145" s="102"/>
      <c r="M3145" s="72"/>
      <c r="N3145" s="72"/>
      <c r="O3145" s="103"/>
    </row>
    <row r="3146" spans="11:15">
      <c r="K3146" s="101"/>
      <c r="L3146" s="102"/>
      <c r="M3146" s="72"/>
      <c r="N3146" s="72"/>
      <c r="O3146" s="103"/>
    </row>
    <row r="3147" spans="11:15">
      <c r="K3147" s="101"/>
      <c r="L3147" s="102"/>
      <c r="M3147" s="72"/>
      <c r="N3147" s="72"/>
      <c r="O3147" s="103"/>
    </row>
    <row r="3148" spans="11:15">
      <c r="K3148" s="101"/>
      <c r="L3148" s="102"/>
      <c r="M3148" s="72"/>
      <c r="N3148" s="72"/>
      <c r="O3148" s="103"/>
    </row>
    <row r="3149" spans="11:15">
      <c r="K3149" s="101"/>
      <c r="L3149" s="102"/>
      <c r="M3149" s="72"/>
      <c r="N3149" s="72"/>
      <c r="O3149" s="103"/>
    </row>
    <row r="3150" spans="11:15">
      <c r="K3150" s="101"/>
      <c r="L3150" s="102"/>
      <c r="M3150" s="72"/>
      <c r="N3150" s="72"/>
      <c r="O3150" s="103"/>
    </row>
    <row r="3151" spans="11:15">
      <c r="K3151" s="101"/>
      <c r="L3151" s="102"/>
      <c r="M3151" s="72"/>
      <c r="N3151" s="72"/>
      <c r="O3151" s="103"/>
    </row>
    <row r="3152" spans="11:15">
      <c r="K3152" s="101"/>
      <c r="L3152" s="102"/>
      <c r="M3152" s="72"/>
      <c r="N3152" s="72"/>
      <c r="O3152" s="103"/>
    </row>
    <row r="3153" spans="11:15">
      <c r="K3153" s="101"/>
      <c r="L3153" s="102"/>
      <c r="M3153" s="72"/>
      <c r="N3153" s="72"/>
      <c r="O3153" s="103"/>
    </row>
    <row r="3154" spans="11:15">
      <c r="K3154" s="101"/>
      <c r="L3154" s="102"/>
      <c r="M3154" s="72"/>
      <c r="N3154" s="72"/>
      <c r="O3154" s="103"/>
    </row>
    <row r="3155" spans="11:15">
      <c r="K3155" s="101"/>
      <c r="L3155" s="102"/>
      <c r="M3155" s="72"/>
      <c r="N3155" s="72"/>
      <c r="O3155" s="103"/>
    </row>
    <row r="3156" spans="11:15">
      <c r="K3156" s="101"/>
      <c r="L3156" s="102"/>
      <c r="M3156" s="72"/>
      <c r="N3156" s="72"/>
      <c r="O3156" s="103"/>
    </row>
    <row r="3157" spans="11:15">
      <c r="K3157" s="101"/>
      <c r="L3157" s="102"/>
      <c r="M3157" s="72"/>
      <c r="N3157" s="72"/>
      <c r="O3157" s="103"/>
    </row>
    <row r="3158" spans="11:15">
      <c r="K3158" s="101"/>
      <c r="L3158" s="102"/>
      <c r="M3158" s="72"/>
      <c r="N3158" s="72"/>
      <c r="O3158" s="103"/>
    </row>
    <row r="3159" spans="11:15">
      <c r="K3159" s="101"/>
      <c r="L3159" s="102"/>
      <c r="M3159" s="72"/>
      <c r="N3159" s="72"/>
      <c r="O3159" s="103"/>
    </row>
    <row r="3160" spans="11:15">
      <c r="K3160" s="101"/>
      <c r="L3160" s="102"/>
      <c r="M3160" s="72"/>
      <c r="N3160" s="72"/>
      <c r="O3160" s="103"/>
    </row>
    <row r="3161" spans="11:15">
      <c r="K3161" s="101"/>
      <c r="L3161" s="102"/>
      <c r="M3161" s="72"/>
      <c r="N3161" s="72"/>
      <c r="O3161" s="103"/>
    </row>
    <row r="3162" spans="11:15">
      <c r="K3162" s="101"/>
      <c r="L3162" s="102"/>
      <c r="M3162" s="72"/>
      <c r="N3162" s="72"/>
      <c r="O3162" s="103"/>
    </row>
    <row r="3163" spans="11:15">
      <c r="K3163" s="101"/>
      <c r="L3163" s="102"/>
      <c r="M3163" s="72"/>
      <c r="N3163" s="72"/>
      <c r="O3163" s="103"/>
    </row>
    <row r="3164" spans="11:15">
      <c r="K3164" s="101"/>
      <c r="L3164" s="102"/>
      <c r="M3164" s="72"/>
      <c r="N3164" s="72"/>
      <c r="O3164" s="103"/>
    </row>
    <row r="3165" spans="11:15">
      <c r="K3165" s="101"/>
      <c r="L3165" s="102"/>
      <c r="M3165" s="72"/>
      <c r="N3165" s="72"/>
      <c r="O3165" s="103"/>
    </row>
    <row r="3166" spans="11:15">
      <c r="K3166" s="101"/>
      <c r="L3166" s="102"/>
      <c r="M3166" s="72"/>
      <c r="N3166" s="72"/>
      <c r="O3166" s="103"/>
    </row>
    <row r="3167" spans="11:15">
      <c r="K3167" s="101"/>
      <c r="L3167" s="102"/>
      <c r="M3167" s="72"/>
      <c r="N3167" s="72"/>
      <c r="O3167" s="103"/>
    </row>
    <row r="3168" spans="11:15">
      <c r="K3168" s="101"/>
      <c r="L3168" s="102"/>
      <c r="M3168" s="72"/>
      <c r="N3168" s="72"/>
      <c r="O3168" s="103"/>
    </row>
    <row r="3169" spans="11:15">
      <c r="K3169" s="101"/>
      <c r="L3169" s="102"/>
      <c r="M3169" s="72"/>
      <c r="N3169" s="72"/>
      <c r="O3169" s="103"/>
    </row>
    <row r="3170" spans="11:15">
      <c r="K3170" s="101"/>
      <c r="L3170" s="102"/>
      <c r="M3170" s="72"/>
      <c r="N3170" s="72"/>
      <c r="O3170" s="103"/>
    </row>
    <row r="3171" spans="11:15">
      <c r="K3171" s="101"/>
      <c r="L3171" s="102"/>
      <c r="M3171" s="72"/>
      <c r="N3171" s="72"/>
      <c r="O3171" s="103"/>
    </row>
    <row r="3172" spans="11:15">
      <c r="K3172" s="101"/>
      <c r="L3172" s="102"/>
      <c r="M3172" s="72"/>
      <c r="N3172" s="72"/>
      <c r="O3172" s="103"/>
    </row>
    <row r="3173" spans="11:15">
      <c r="K3173" s="101"/>
      <c r="L3173" s="102"/>
      <c r="M3173" s="72"/>
      <c r="N3173" s="72"/>
      <c r="O3173" s="103"/>
    </row>
    <row r="3174" spans="11:15">
      <c r="K3174" s="101"/>
      <c r="L3174" s="102"/>
      <c r="M3174" s="72"/>
      <c r="N3174" s="72"/>
      <c r="O3174" s="103"/>
    </row>
    <row r="3175" spans="11:15">
      <c r="K3175" s="101"/>
      <c r="L3175" s="102"/>
      <c r="M3175" s="72"/>
      <c r="N3175" s="72"/>
      <c r="O3175" s="103"/>
    </row>
    <row r="3176" spans="11:15">
      <c r="K3176" s="101"/>
      <c r="L3176" s="102"/>
      <c r="M3176" s="72"/>
      <c r="N3176" s="72"/>
      <c r="O3176" s="103"/>
    </row>
    <row r="3177" spans="11:15">
      <c r="K3177" s="101"/>
      <c r="L3177" s="102"/>
      <c r="M3177" s="72"/>
      <c r="N3177" s="72"/>
      <c r="O3177" s="103"/>
    </row>
    <row r="3178" spans="11:15">
      <c r="K3178" s="101"/>
      <c r="L3178" s="102"/>
      <c r="M3178" s="72"/>
      <c r="N3178" s="72"/>
      <c r="O3178" s="103"/>
    </row>
    <row r="3179" spans="11:15">
      <c r="K3179" s="101"/>
      <c r="L3179" s="102"/>
      <c r="M3179" s="72"/>
      <c r="N3179" s="72"/>
      <c r="O3179" s="103"/>
    </row>
    <row r="3180" spans="11:15">
      <c r="K3180" s="101"/>
      <c r="L3180" s="102"/>
      <c r="M3180" s="72"/>
      <c r="N3180" s="72"/>
      <c r="O3180" s="103"/>
    </row>
    <row r="3181" spans="11:15">
      <c r="K3181" s="101"/>
      <c r="L3181" s="102"/>
      <c r="M3181" s="72"/>
      <c r="N3181" s="72"/>
      <c r="O3181" s="103"/>
    </row>
    <row r="3182" spans="11:15">
      <c r="K3182" s="101"/>
      <c r="L3182" s="102"/>
      <c r="M3182" s="72"/>
      <c r="N3182" s="72"/>
      <c r="O3182" s="103"/>
    </row>
    <row r="3183" spans="11:15">
      <c r="K3183" s="101"/>
      <c r="L3183" s="102"/>
      <c r="M3183" s="72"/>
      <c r="N3183" s="72"/>
      <c r="O3183" s="103"/>
    </row>
    <row r="3184" spans="11:15">
      <c r="K3184" s="101"/>
      <c r="L3184" s="102"/>
      <c r="M3184" s="72"/>
      <c r="N3184" s="72"/>
      <c r="O3184" s="103"/>
    </row>
    <row r="3185" spans="11:15">
      <c r="K3185" s="101"/>
      <c r="L3185" s="102"/>
      <c r="M3185" s="72"/>
      <c r="N3185" s="72"/>
      <c r="O3185" s="103"/>
    </row>
    <row r="3186" spans="11:15">
      <c r="K3186" s="101"/>
      <c r="L3186" s="102"/>
      <c r="M3186" s="72"/>
      <c r="N3186" s="72"/>
      <c r="O3186" s="103"/>
    </row>
    <row r="3187" spans="11:15">
      <c r="K3187" s="101"/>
      <c r="L3187" s="102"/>
      <c r="M3187" s="72"/>
      <c r="N3187" s="72"/>
      <c r="O3187" s="103"/>
    </row>
    <row r="3188" spans="11:15">
      <c r="K3188" s="101"/>
      <c r="L3188" s="102"/>
      <c r="M3188" s="72"/>
      <c r="N3188" s="72"/>
      <c r="O3188" s="103"/>
    </row>
    <row r="3189" spans="11:15">
      <c r="K3189" s="101"/>
      <c r="L3189" s="102"/>
      <c r="M3189" s="72"/>
      <c r="N3189" s="72"/>
      <c r="O3189" s="103"/>
    </row>
    <row r="3190" spans="11:15">
      <c r="K3190" s="101"/>
      <c r="L3190" s="102"/>
      <c r="M3190" s="72"/>
      <c r="N3190" s="72"/>
      <c r="O3190" s="103"/>
    </row>
    <row r="3191" spans="11:15">
      <c r="K3191" s="101"/>
      <c r="L3191" s="102"/>
      <c r="M3191" s="72"/>
      <c r="N3191" s="72"/>
      <c r="O3191" s="103"/>
    </row>
    <row r="3192" spans="11:15">
      <c r="K3192" s="101"/>
      <c r="L3192" s="102"/>
      <c r="M3192" s="72"/>
      <c r="N3192" s="72"/>
      <c r="O3192" s="103"/>
    </row>
    <row r="3193" spans="11:15">
      <c r="K3193" s="101"/>
      <c r="L3193" s="102"/>
      <c r="M3193" s="72"/>
      <c r="N3193" s="72"/>
      <c r="O3193" s="103"/>
    </row>
    <row r="3194" spans="11:15">
      <c r="K3194" s="101"/>
      <c r="L3194" s="102"/>
      <c r="M3194" s="72"/>
      <c r="N3194" s="72"/>
      <c r="O3194" s="103"/>
    </row>
    <row r="3195" spans="11:15">
      <c r="K3195" s="101"/>
      <c r="L3195" s="102"/>
      <c r="M3195" s="72"/>
      <c r="N3195" s="72"/>
      <c r="O3195" s="103"/>
    </row>
    <row r="3196" spans="11:15">
      <c r="K3196" s="101"/>
      <c r="L3196" s="102"/>
      <c r="M3196" s="72"/>
      <c r="N3196" s="72"/>
      <c r="O3196" s="103"/>
    </row>
    <row r="3197" spans="11:15">
      <c r="K3197" s="101"/>
      <c r="L3197" s="102"/>
      <c r="M3197" s="72"/>
      <c r="N3197" s="72"/>
      <c r="O3197" s="103"/>
    </row>
    <row r="3198" spans="11:15">
      <c r="K3198" s="101"/>
      <c r="L3198" s="102"/>
      <c r="M3198" s="72"/>
      <c r="N3198" s="72"/>
      <c r="O3198" s="103"/>
    </row>
    <row r="3199" spans="11:15">
      <c r="K3199" s="101"/>
      <c r="L3199" s="102"/>
      <c r="M3199" s="72"/>
      <c r="N3199" s="72"/>
      <c r="O3199" s="103"/>
    </row>
    <row r="3200" spans="11:15">
      <c r="K3200" s="101"/>
      <c r="L3200" s="102"/>
      <c r="M3200" s="72"/>
      <c r="N3200" s="72"/>
      <c r="O3200" s="103"/>
    </row>
    <row r="3201" spans="11:15">
      <c r="K3201" s="101"/>
      <c r="L3201" s="102"/>
      <c r="M3201" s="72"/>
      <c r="N3201" s="72"/>
      <c r="O3201" s="103"/>
    </row>
    <row r="3202" spans="11:15">
      <c r="K3202" s="101"/>
      <c r="L3202" s="102"/>
      <c r="M3202" s="72"/>
      <c r="N3202" s="72"/>
      <c r="O3202" s="103"/>
    </row>
    <row r="3203" spans="11:15">
      <c r="K3203" s="101"/>
      <c r="L3203" s="102"/>
      <c r="M3203" s="72"/>
      <c r="N3203" s="72"/>
      <c r="O3203" s="103"/>
    </row>
    <row r="3204" spans="11:15">
      <c r="K3204" s="101"/>
      <c r="L3204" s="102"/>
      <c r="M3204" s="72"/>
      <c r="N3204" s="72"/>
      <c r="O3204" s="103"/>
    </row>
    <row r="3205" spans="11:15">
      <c r="K3205" s="101"/>
      <c r="L3205" s="102"/>
      <c r="M3205" s="72"/>
      <c r="N3205" s="72"/>
      <c r="O3205" s="103"/>
    </row>
    <row r="3206" spans="11:15">
      <c r="K3206" s="101"/>
      <c r="L3206" s="102"/>
      <c r="M3206" s="72"/>
      <c r="N3206" s="72"/>
      <c r="O3206" s="103"/>
    </row>
    <row r="3207" spans="11:15">
      <c r="K3207" s="101"/>
      <c r="L3207" s="102"/>
      <c r="M3207" s="72"/>
      <c r="N3207" s="72"/>
      <c r="O3207" s="103"/>
    </row>
    <row r="3208" spans="11:15">
      <c r="K3208" s="101"/>
      <c r="L3208" s="102"/>
      <c r="M3208" s="72"/>
      <c r="N3208" s="72"/>
      <c r="O3208" s="103"/>
    </row>
    <row r="3209" spans="11:15">
      <c r="K3209" s="101"/>
      <c r="L3209" s="102"/>
      <c r="M3209" s="72"/>
      <c r="N3209" s="72"/>
      <c r="O3209" s="103"/>
    </row>
    <row r="3210" spans="11:15">
      <c r="K3210" s="101"/>
      <c r="L3210" s="102"/>
      <c r="M3210" s="72"/>
      <c r="N3210" s="72"/>
      <c r="O3210" s="103"/>
    </row>
    <row r="3211" spans="11:15">
      <c r="K3211" s="101"/>
      <c r="L3211" s="102"/>
      <c r="M3211" s="72"/>
      <c r="N3211" s="72"/>
      <c r="O3211" s="103"/>
    </row>
    <row r="3212" spans="11:15">
      <c r="K3212" s="101"/>
      <c r="L3212" s="102"/>
      <c r="M3212" s="72"/>
      <c r="N3212" s="72"/>
      <c r="O3212" s="103"/>
    </row>
    <row r="3213" spans="11:15">
      <c r="K3213" s="101"/>
      <c r="L3213" s="102"/>
      <c r="M3213" s="72"/>
      <c r="N3213" s="72"/>
      <c r="O3213" s="103"/>
    </row>
    <row r="3214" spans="11:15">
      <c r="K3214" s="101"/>
      <c r="L3214" s="102"/>
      <c r="M3214" s="72"/>
      <c r="N3214" s="72"/>
      <c r="O3214" s="103"/>
    </row>
    <row r="3215" spans="11:15">
      <c r="K3215" s="101"/>
      <c r="L3215" s="102"/>
      <c r="M3215" s="72"/>
      <c r="N3215" s="72"/>
      <c r="O3215" s="103"/>
    </row>
    <row r="3216" spans="11:15">
      <c r="K3216" s="101"/>
      <c r="L3216" s="102"/>
      <c r="M3216" s="72"/>
      <c r="N3216" s="72"/>
      <c r="O3216" s="103"/>
    </row>
    <row r="3217" spans="11:15">
      <c r="K3217" s="101"/>
      <c r="L3217" s="102"/>
      <c r="M3217" s="72"/>
      <c r="N3217" s="72"/>
      <c r="O3217" s="103"/>
    </row>
    <row r="3218" spans="11:15">
      <c r="K3218" s="101"/>
      <c r="L3218" s="102"/>
      <c r="M3218" s="72"/>
      <c r="N3218" s="72"/>
      <c r="O3218" s="103"/>
    </row>
    <row r="3219" spans="11:15">
      <c r="K3219" s="101"/>
      <c r="L3219" s="102"/>
      <c r="M3219" s="72"/>
      <c r="N3219" s="72"/>
      <c r="O3219" s="103"/>
    </row>
    <row r="3220" spans="11:15">
      <c r="K3220" s="101"/>
      <c r="L3220" s="102"/>
      <c r="M3220" s="72"/>
      <c r="N3220" s="72"/>
      <c r="O3220" s="103"/>
    </row>
    <row r="3221" spans="11:15">
      <c r="K3221" s="101"/>
      <c r="L3221" s="102"/>
      <c r="M3221" s="72"/>
      <c r="N3221" s="72"/>
      <c r="O3221" s="103"/>
    </row>
    <row r="3222" spans="11:15">
      <c r="K3222" s="101"/>
      <c r="L3222" s="102"/>
      <c r="M3222" s="72"/>
      <c r="N3222" s="72"/>
      <c r="O3222" s="103"/>
    </row>
    <row r="3223" spans="11:15">
      <c r="K3223" s="101"/>
      <c r="L3223" s="102"/>
      <c r="M3223" s="72"/>
      <c r="N3223" s="72"/>
      <c r="O3223" s="103"/>
    </row>
    <row r="3224" spans="11:15">
      <c r="K3224" s="101"/>
      <c r="L3224" s="102"/>
      <c r="M3224" s="72"/>
      <c r="N3224" s="72"/>
      <c r="O3224" s="103"/>
    </row>
    <row r="3225" spans="11:15">
      <c r="K3225" s="101"/>
      <c r="L3225" s="102"/>
      <c r="M3225" s="72"/>
      <c r="N3225" s="72"/>
      <c r="O3225" s="103"/>
    </row>
    <row r="3226" spans="11:15">
      <c r="K3226" s="101"/>
      <c r="L3226" s="102"/>
      <c r="M3226" s="72"/>
      <c r="N3226" s="72"/>
      <c r="O3226" s="103"/>
    </row>
    <row r="3227" spans="11:15">
      <c r="K3227" s="101"/>
      <c r="L3227" s="102"/>
      <c r="M3227" s="72"/>
      <c r="N3227" s="72"/>
      <c r="O3227" s="103"/>
    </row>
    <row r="3228" spans="11:15">
      <c r="K3228" s="101"/>
      <c r="L3228" s="102"/>
      <c r="M3228" s="72"/>
      <c r="N3228" s="72"/>
      <c r="O3228" s="103"/>
    </row>
    <row r="3229" spans="11:15">
      <c r="K3229" s="101"/>
      <c r="L3229" s="102"/>
      <c r="M3229" s="72"/>
      <c r="N3229" s="72"/>
      <c r="O3229" s="103"/>
    </row>
    <row r="3230" spans="11:15">
      <c r="K3230" s="101"/>
      <c r="L3230" s="102"/>
      <c r="M3230" s="72"/>
      <c r="N3230" s="72"/>
      <c r="O3230" s="103"/>
    </row>
    <row r="3231" spans="11:15">
      <c r="K3231" s="101"/>
      <c r="L3231" s="102"/>
      <c r="M3231" s="72"/>
      <c r="N3231" s="72"/>
      <c r="O3231" s="103"/>
    </row>
    <row r="3232" spans="11:15">
      <c r="K3232" s="101"/>
      <c r="L3232" s="102"/>
      <c r="M3232" s="72"/>
      <c r="N3232" s="72"/>
      <c r="O3232" s="103"/>
    </row>
    <row r="3233" spans="11:15">
      <c r="K3233" s="101"/>
      <c r="L3233" s="102"/>
      <c r="M3233" s="72"/>
      <c r="N3233" s="72"/>
      <c r="O3233" s="103"/>
    </row>
    <row r="3234" spans="11:15">
      <c r="K3234" s="101"/>
      <c r="L3234" s="102"/>
      <c r="M3234" s="72"/>
      <c r="N3234" s="72"/>
      <c r="O3234" s="103"/>
    </row>
    <row r="3235" spans="11:15">
      <c r="K3235" s="101"/>
      <c r="L3235" s="102"/>
      <c r="M3235" s="72"/>
      <c r="N3235" s="72"/>
      <c r="O3235" s="103"/>
    </row>
    <row r="3236" spans="11:15">
      <c r="K3236" s="101"/>
      <c r="L3236" s="102"/>
      <c r="M3236" s="72"/>
      <c r="N3236" s="72"/>
      <c r="O3236" s="103"/>
    </row>
    <row r="3237" spans="11:15">
      <c r="K3237" s="101"/>
      <c r="L3237" s="102"/>
      <c r="M3237" s="72"/>
      <c r="N3237" s="72"/>
      <c r="O3237" s="103"/>
    </row>
    <row r="3238" spans="11:15">
      <c r="K3238" s="101"/>
      <c r="L3238" s="102"/>
      <c r="M3238" s="72"/>
      <c r="N3238" s="72"/>
      <c r="O3238" s="103"/>
    </row>
    <row r="3239" spans="11:15">
      <c r="K3239" s="101"/>
      <c r="L3239" s="102"/>
      <c r="M3239" s="72"/>
      <c r="N3239" s="72"/>
      <c r="O3239" s="103"/>
    </row>
    <row r="3240" spans="11:15">
      <c r="K3240" s="101"/>
      <c r="L3240" s="102"/>
      <c r="M3240" s="72"/>
      <c r="N3240" s="72"/>
      <c r="O3240" s="103"/>
    </row>
    <row r="3241" spans="11:15">
      <c r="K3241" s="101"/>
      <c r="L3241" s="102"/>
      <c r="M3241" s="72"/>
      <c r="N3241" s="72"/>
      <c r="O3241" s="103"/>
    </row>
    <row r="3242" spans="11:15">
      <c r="K3242" s="101"/>
      <c r="L3242" s="102"/>
      <c r="M3242" s="72"/>
      <c r="N3242" s="72"/>
      <c r="O3242" s="103"/>
    </row>
    <row r="3243" spans="11:15">
      <c r="K3243" s="101"/>
      <c r="L3243" s="102"/>
      <c r="M3243" s="72"/>
      <c r="N3243" s="72"/>
      <c r="O3243" s="103"/>
    </row>
    <row r="3244" spans="11:15">
      <c r="K3244" s="101"/>
      <c r="L3244" s="102"/>
      <c r="M3244" s="72"/>
      <c r="N3244" s="72"/>
      <c r="O3244" s="103"/>
    </row>
    <row r="3245" spans="11:15">
      <c r="K3245" s="101"/>
      <c r="L3245" s="102"/>
      <c r="M3245" s="72"/>
      <c r="N3245" s="72"/>
      <c r="O3245" s="103"/>
    </row>
    <row r="3246" spans="11:15">
      <c r="K3246" s="101"/>
      <c r="L3246" s="102"/>
      <c r="M3246" s="72"/>
      <c r="N3246" s="72"/>
      <c r="O3246" s="103"/>
    </row>
    <row r="3247" spans="11:15">
      <c r="K3247" s="101"/>
      <c r="L3247" s="102"/>
      <c r="M3247" s="72"/>
      <c r="N3247" s="72"/>
      <c r="O3247" s="103"/>
    </row>
    <row r="3248" spans="11:15">
      <c r="K3248" s="101"/>
      <c r="L3248" s="102"/>
      <c r="M3248" s="72"/>
      <c r="N3248" s="72"/>
      <c r="O3248" s="103"/>
    </row>
    <row r="3249" spans="11:15">
      <c r="K3249" s="101"/>
      <c r="L3249" s="102"/>
      <c r="M3249" s="72"/>
      <c r="N3249" s="72"/>
      <c r="O3249" s="103"/>
    </row>
    <row r="3250" spans="11:15">
      <c r="K3250" s="101"/>
      <c r="L3250" s="102"/>
      <c r="M3250" s="72"/>
      <c r="N3250" s="72"/>
      <c r="O3250" s="103"/>
    </row>
    <row r="3251" spans="11:15">
      <c r="K3251" s="101"/>
      <c r="L3251" s="102"/>
      <c r="M3251" s="72"/>
      <c r="N3251" s="72"/>
      <c r="O3251" s="103"/>
    </row>
    <row r="3252" spans="11:15">
      <c r="K3252" s="101"/>
      <c r="L3252" s="102"/>
      <c r="M3252" s="72"/>
      <c r="N3252" s="72"/>
      <c r="O3252" s="103"/>
    </row>
    <row r="3253" spans="11:15">
      <c r="K3253" s="101"/>
      <c r="L3253" s="102"/>
      <c r="M3253" s="72"/>
      <c r="N3253" s="72"/>
      <c r="O3253" s="103"/>
    </row>
    <row r="3254" spans="11:15">
      <c r="K3254" s="101"/>
      <c r="L3254" s="102"/>
      <c r="M3254" s="72"/>
      <c r="N3254" s="72"/>
      <c r="O3254" s="103"/>
    </row>
    <row r="3255" spans="11:15">
      <c r="K3255" s="101"/>
      <c r="L3255" s="102"/>
      <c r="M3255" s="72"/>
      <c r="N3255" s="72"/>
      <c r="O3255" s="103"/>
    </row>
    <row r="3256" spans="11:15">
      <c r="K3256" s="101"/>
      <c r="L3256" s="102"/>
      <c r="M3256" s="72"/>
      <c r="N3256" s="72"/>
      <c r="O3256" s="103"/>
    </row>
    <row r="3257" spans="11:15">
      <c r="K3257" s="101"/>
      <c r="L3257" s="102"/>
      <c r="M3257" s="72"/>
      <c r="N3257" s="72"/>
      <c r="O3257" s="103"/>
    </row>
    <row r="3258" spans="11:15">
      <c r="K3258" s="101"/>
      <c r="L3258" s="102"/>
      <c r="M3258" s="72"/>
      <c r="N3258" s="72"/>
      <c r="O3258" s="103"/>
    </row>
    <row r="3259" spans="11:15">
      <c r="K3259" s="101"/>
      <c r="L3259" s="102"/>
      <c r="M3259" s="72"/>
      <c r="N3259" s="72"/>
      <c r="O3259" s="103"/>
    </row>
    <row r="3260" spans="11:15">
      <c r="K3260" s="101"/>
      <c r="L3260" s="102"/>
      <c r="M3260" s="72"/>
      <c r="N3260" s="72"/>
      <c r="O3260" s="103"/>
    </row>
    <row r="3261" spans="11:15">
      <c r="K3261" s="101"/>
      <c r="L3261" s="102"/>
      <c r="M3261" s="72"/>
      <c r="N3261" s="72"/>
      <c r="O3261" s="103"/>
    </row>
    <row r="3262" spans="11:15">
      <c r="K3262" s="101"/>
      <c r="L3262" s="102"/>
      <c r="M3262" s="72"/>
      <c r="N3262" s="72"/>
      <c r="O3262" s="103"/>
    </row>
    <row r="3263" spans="11:15">
      <c r="K3263" s="101"/>
      <c r="L3263" s="102"/>
      <c r="M3263" s="72"/>
      <c r="N3263" s="72"/>
      <c r="O3263" s="103"/>
    </row>
    <row r="3264" spans="11:15">
      <c r="K3264" s="101"/>
      <c r="L3264" s="102"/>
      <c r="M3264" s="72"/>
      <c r="N3264" s="72"/>
      <c r="O3264" s="103"/>
    </row>
    <row r="3265" spans="11:15">
      <c r="K3265" s="101"/>
      <c r="L3265" s="102"/>
      <c r="M3265" s="72"/>
      <c r="N3265" s="72"/>
      <c r="O3265" s="103"/>
    </row>
    <row r="3266" spans="11:15">
      <c r="K3266" s="101"/>
      <c r="L3266" s="102"/>
      <c r="M3266" s="72"/>
      <c r="N3266" s="72"/>
      <c r="O3266" s="103"/>
    </row>
    <row r="3267" spans="11:15">
      <c r="K3267" s="101"/>
      <c r="L3267" s="102"/>
      <c r="M3267" s="72"/>
      <c r="N3267" s="72"/>
      <c r="O3267" s="103"/>
    </row>
    <row r="3268" spans="11:15">
      <c r="K3268" s="101"/>
      <c r="L3268" s="102"/>
      <c r="M3268" s="72"/>
      <c r="N3268" s="72"/>
      <c r="O3268" s="103"/>
    </row>
    <row r="3269" spans="11:15">
      <c r="K3269" s="101"/>
      <c r="L3269" s="102"/>
      <c r="M3269" s="72"/>
      <c r="N3269" s="72"/>
      <c r="O3269" s="103"/>
    </row>
    <row r="3270" spans="11:15">
      <c r="K3270" s="101"/>
      <c r="L3270" s="102"/>
      <c r="M3270" s="72"/>
      <c r="N3270" s="72"/>
      <c r="O3270" s="103"/>
    </row>
    <row r="3271" spans="11:15">
      <c r="K3271" s="101"/>
      <c r="L3271" s="102"/>
      <c r="M3271" s="72"/>
      <c r="N3271" s="72"/>
      <c r="O3271" s="103"/>
    </row>
    <row r="3272" spans="11:15">
      <c r="K3272" s="101"/>
      <c r="L3272" s="102"/>
      <c r="M3272" s="72"/>
      <c r="N3272" s="72"/>
      <c r="O3272" s="103"/>
    </row>
    <row r="3273" spans="11:15">
      <c r="K3273" s="101"/>
      <c r="L3273" s="102"/>
      <c r="M3273" s="72"/>
      <c r="N3273" s="72"/>
      <c r="O3273" s="103"/>
    </row>
    <row r="3274" spans="11:15">
      <c r="K3274" s="101"/>
      <c r="L3274" s="102"/>
      <c r="M3274" s="72"/>
      <c r="N3274" s="72"/>
      <c r="O3274" s="103"/>
    </row>
    <row r="3275" spans="11:15">
      <c r="K3275" s="101"/>
      <c r="L3275" s="102"/>
      <c r="M3275" s="72"/>
      <c r="N3275" s="72"/>
      <c r="O3275" s="103"/>
    </row>
    <row r="3276" spans="11:15">
      <c r="K3276" s="101"/>
      <c r="L3276" s="102"/>
      <c r="M3276" s="72"/>
      <c r="N3276" s="72"/>
      <c r="O3276" s="103"/>
    </row>
    <row r="3277" spans="11:15">
      <c r="K3277" s="101"/>
      <c r="L3277" s="102"/>
      <c r="M3277" s="72"/>
      <c r="N3277" s="72"/>
      <c r="O3277" s="103"/>
    </row>
    <row r="3278" spans="11:15">
      <c r="K3278" s="101"/>
      <c r="L3278" s="102"/>
      <c r="M3278" s="72"/>
      <c r="N3278" s="72"/>
      <c r="O3278" s="103"/>
    </row>
    <row r="3279" spans="11:15">
      <c r="K3279" s="101"/>
      <c r="L3279" s="102"/>
      <c r="M3279" s="72"/>
      <c r="N3279" s="72"/>
      <c r="O3279" s="103"/>
    </row>
    <row r="3280" spans="11:15">
      <c r="K3280" s="101"/>
      <c r="L3280" s="102"/>
      <c r="M3280" s="72"/>
      <c r="N3280" s="72"/>
      <c r="O3280" s="103"/>
    </row>
    <row r="3281" spans="11:15">
      <c r="K3281" s="101"/>
      <c r="L3281" s="102"/>
      <c r="M3281" s="72"/>
      <c r="N3281" s="72"/>
      <c r="O3281" s="103"/>
    </row>
    <row r="3282" spans="11:15">
      <c r="K3282" s="101"/>
      <c r="L3282" s="102"/>
      <c r="M3282" s="72"/>
      <c r="N3282" s="72"/>
      <c r="O3282" s="103"/>
    </row>
    <row r="3283" spans="11:15">
      <c r="K3283" s="101"/>
      <c r="L3283" s="102"/>
      <c r="M3283" s="72"/>
      <c r="N3283" s="72"/>
      <c r="O3283" s="103"/>
    </row>
    <row r="3284" spans="11:15">
      <c r="K3284" s="101"/>
      <c r="L3284" s="102"/>
      <c r="M3284" s="72"/>
      <c r="N3284" s="72"/>
      <c r="O3284" s="103"/>
    </row>
    <row r="3285" spans="11:15">
      <c r="K3285" s="101"/>
      <c r="L3285" s="102"/>
      <c r="M3285" s="72"/>
      <c r="N3285" s="72"/>
      <c r="O3285" s="103"/>
    </row>
    <row r="3286" spans="11:15">
      <c r="K3286" s="101"/>
      <c r="L3286" s="102"/>
      <c r="M3286" s="72"/>
      <c r="N3286" s="72"/>
      <c r="O3286" s="103"/>
    </row>
    <row r="3287" spans="11:15">
      <c r="K3287" s="101"/>
      <c r="L3287" s="102"/>
      <c r="M3287" s="72"/>
      <c r="N3287" s="72"/>
      <c r="O3287" s="103"/>
    </row>
    <row r="3288" spans="11:15">
      <c r="K3288" s="101"/>
      <c r="L3288" s="102"/>
      <c r="M3288" s="72"/>
      <c r="N3288" s="72"/>
      <c r="O3288" s="103"/>
    </row>
    <row r="3289" spans="11:15">
      <c r="K3289" s="101"/>
      <c r="L3289" s="102"/>
      <c r="M3289" s="72"/>
      <c r="N3289" s="72"/>
      <c r="O3289" s="103"/>
    </row>
    <row r="3290" spans="11:15">
      <c r="K3290" s="101"/>
      <c r="L3290" s="102"/>
      <c r="M3290" s="72"/>
      <c r="N3290" s="72"/>
      <c r="O3290" s="103"/>
    </row>
    <row r="3291" spans="11:15">
      <c r="K3291" s="101"/>
      <c r="L3291" s="102"/>
      <c r="M3291" s="72"/>
      <c r="N3291" s="72"/>
      <c r="O3291" s="103"/>
    </row>
    <row r="3292" spans="11:15">
      <c r="K3292" s="101"/>
      <c r="L3292" s="102"/>
      <c r="M3292" s="72"/>
      <c r="N3292" s="72"/>
      <c r="O3292" s="103"/>
    </row>
    <row r="3293" spans="11:15">
      <c r="K3293" s="101"/>
      <c r="L3293" s="102"/>
      <c r="M3293" s="72"/>
      <c r="N3293" s="72"/>
      <c r="O3293" s="103"/>
    </row>
    <row r="3294" spans="11:15">
      <c r="K3294" s="101"/>
      <c r="L3294" s="102"/>
      <c r="M3294" s="72"/>
      <c r="N3294" s="72"/>
      <c r="O3294" s="103"/>
    </row>
    <row r="3295" spans="11:15">
      <c r="K3295" s="101"/>
      <c r="L3295" s="102"/>
      <c r="M3295" s="72"/>
      <c r="N3295" s="72"/>
      <c r="O3295" s="103"/>
    </row>
    <row r="3296" spans="11:15">
      <c r="K3296" s="101"/>
      <c r="L3296" s="102"/>
      <c r="M3296" s="72"/>
      <c r="N3296" s="72"/>
      <c r="O3296" s="103"/>
    </row>
    <row r="3297" spans="11:15">
      <c r="K3297" s="101"/>
      <c r="L3297" s="102"/>
      <c r="M3297" s="72"/>
      <c r="N3297" s="72"/>
      <c r="O3297" s="103"/>
    </row>
    <row r="3298" spans="11:15">
      <c r="K3298" s="101"/>
      <c r="L3298" s="102"/>
      <c r="M3298" s="72"/>
      <c r="N3298" s="72"/>
      <c r="O3298" s="103"/>
    </row>
    <row r="3299" spans="11:15">
      <c r="K3299" s="101"/>
      <c r="L3299" s="102"/>
      <c r="M3299" s="72"/>
      <c r="N3299" s="72"/>
      <c r="O3299" s="103"/>
    </row>
    <row r="3300" spans="11:15">
      <c r="K3300" s="101"/>
      <c r="L3300" s="102"/>
      <c r="M3300" s="72"/>
      <c r="N3300" s="72"/>
      <c r="O3300" s="103"/>
    </row>
    <row r="3301" spans="11:15">
      <c r="K3301" s="101"/>
      <c r="L3301" s="102"/>
      <c r="M3301" s="72"/>
      <c r="N3301" s="72"/>
      <c r="O3301" s="103"/>
    </row>
    <row r="3302" spans="11:15">
      <c r="K3302" s="101"/>
      <c r="L3302" s="102"/>
      <c r="M3302" s="72"/>
      <c r="N3302" s="72"/>
      <c r="O3302" s="103"/>
    </row>
    <row r="3303" spans="11:15">
      <c r="K3303" s="101"/>
      <c r="L3303" s="102"/>
      <c r="M3303" s="72"/>
      <c r="N3303" s="72"/>
      <c r="O3303" s="103"/>
    </row>
    <row r="3304" spans="11:15">
      <c r="K3304" s="101"/>
      <c r="L3304" s="102"/>
      <c r="M3304" s="72"/>
      <c r="N3304" s="72"/>
      <c r="O3304" s="103"/>
    </row>
    <row r="3305" spans="11:15">
      <c r="K3305" s="101"/>
      <c r="L3305" s="102"/>
      <c r="M3305" s="72"/>
      <c r="N3305" s="72"/>
      <c r="O3305" s="103"/>
    </row>
    <row r="3306" spans="11:15">
      <c r="K3306" s="101"/>
      <c r="L3306" s="102"/>
      <c r="M3306" s="72"/>
      <c r="N3306" s="72"/>
      <c r="O3306" s="103"/>
    </row>
    <row r="3307" spans="11:15">
      <c r="K3307" s="101"/>
      <c r="L3307" s="102"/>
      <c r="M3307" s="72"/>
      <c r="N3307" s="72"/>
      <c r="O3307" s="103"/>
    </row>
    <row r="3308" spans="11:15">
      <c r="K3308" s="101"/>
      <c r="L3308" s="102"/>
      <c r="M3308" s="72"/>
      <c r="N3308" s="72"/>
      <c r="O3308" s="103"/>
    </row>
    <row r="3309" spans="11:15">
      <c r="K3309" s="101"/>
      <c r="L3309" s="102"/>
      <c r="M3309" s="72"/>
      <c r="N3309" s="72"/>
      <c r="O3309" s="103"/>
    </row>
    <row r="3310" spans="11:15">
      <c r="K3310" s="101"/>
      <c r="L3310" s="102"/>
      <c r="M3310" s="72"/>
      <c r="N3310" s="72"/>
      <c r="O3310" s="103"/>
    </row>
    <row r="3311" spans="11:15">
      <c r="K3311" s="101"/>
      <c r="L3311" s="102"/>
      <c r="M3311" s="72"/>
      <c r="N3311" s="72"/>
      <c r="O3311" s="103"/>
    </row>
    <row r="3312" spans="11:15">
      <c r="K3312" s="101"/>
      <c r="L3312" s="102"/>
      <c r="M3312" s="72"/>
      <c r="N3312" s="72"/>
      <c r="O3312" s="103"/>
    </row>
    <row r="3313" spans="11:15">
      <c r="K3313" s="101"/>
      <c r="L3313" s="102"/>
      <c r="M3313" s="72"/>
      <c r="N3313" s="72"/>
      <c r="O3313" s="103"/>
    </row>
    <row r="3314" spans="11:15">
      <c r="K3314" s="101"/>
      <c r="L3314" s="102"/>
      <c r="M3314" s="72"/>
      <c r="N3314" s="72"/>
      <c r="O3314" s="103"/>
    </row>
    <row r="3315" spans="11:15">
      <c r="K3315" s="101"/>
      <c r="L3315" s="102"/>
      <c r="M3315" s="72"/>
      <c r="N3315" s="72"/>
      <c r="O3315" s="103"/>
    </row>
    <row r="3316" spans="11:15">
      <c r="K3316" s="101"/>
      <c r="L3316" s="102"/>
      <c r="M3316" s="72"/>
      <c r="N3316" s="72"/>
      <c r="O3316" s="103"/>
    </row>
    <row r="3317" spans="11:15">
      <c r="K3317" s="101"/>
      <c r="L3317" s="102"/>
      <c r="M3317" s="72"/>
      <c r="N3317" s="72"/>
      <c r="O3317" s="103"/>
    </row>
    <row r="3318" spans="11:15">
      <c r="K3318" s="101"/>
      <c r="L3318" s="102"/>
      <c r="M3318" s="72"/>
      <c r="N3318" s="72"/>
      <c r="O3318" s="103"/>
    </row>
    <row r="3319" spans="11:15">
      <c r="K3319" s="101"/>
      <c r="L3319" s="102"/>
      <c r="M3319" s="72"/>
      <c r="N3319" s="72"/>
      <c r="O3319" s="103"/>
    </row>
    <row r="3320" spans="11:15">
      <c r="K3320" s="101"/>
      <c r="L3320" s="102"/>
      <c r="M3320" s="72"/>
      <c r="N3320" s="72"/>
      <c r="O3320" s="103"/>
    </row>
    <row r="3321" spans="11:15">
      <c r="K3321" s="101"/>
      <c r="L3321" s="102"/>
      <c r="M3321" s="72"/>
      <c r="N3321" s="72"/>
      <c r="O3321" s="103"/>
    </row>
    <row r="3322" spans="11:15">
      <c r="K3322" s="101"/>
      <c r="L3322" s="102"/>
      <c r="M3322" s="72"/>
      <c r="N3322" s="72"/>
      <c r="O3322" s="103"/>
    </row>
    <row r="3323" spans="11:15">
      <c r="K3323" s="101"/>
      <c r="L3323" s="102"/>
      <c r="M3323" s="72"/>
      <c r="N3323" s="72"/>
      <c r="O3323" s="103"/>
    </row>
    <row r="3324" spans="11:15">
      <c r="K3324" s="101"/>
      <c r="L3324" s="102"/>
      <c r="M3324" s="72"/>
      <c r="N3324" s="72"/>
      <c r="O3324" s="103"/>
    </row>
    <row r="3325" spans="11:15">
      <c r="K3325" s="101"/>
      <c r="L3325" s="102"/>
      <c r="M3325" s="72"/>
      <c r="N3325" s="72"/>
      <c r="O3325" s="103"/>
    </row>
    <row r="3326" spans="11:15">
      <c r="K3326" s="101"/>
      <c r="L3326" s="102"/>
      <c r="M3326" s="72"/>
      <c r="N3326" s="72"/>
      <c r="O3326" s="103"/>
    </row>
    <row r="3327" spans="11:15">
      <c r="K3327" s="101"/>
      <c r="L3327" s="102"/>
      <c r="M3327" s="72"/>
      <c r="N3327" s="72"/>
      <c r="O3327" s="103"/>
    </row>
    <row r="3328" spans="11:15">
      <c r="K3328" s="101"/>
      <c r="L3328" s="102"/>
      <c r="M3328" s="72"/>
      <c r="N3328" s="72"/>
      <c r="O3328" s="103"/>
    </row>
    <row r="3329" spans="11:15">
      <c r="K3329" s="101"/>
      <c r="L3329" s="102"/>
      <c r="M3329" s="72"/>
      <c r="N3329" s="72"/>
      <c r="O3329" s="103"/>
    </row>
    <row r="3330" spans="11:15">
      <c r="K3330" s="101"/>
      <c r="L3330" s="102"/>
      <c r="M3330" s="72"/>
      <c r="N3330" s="72"/>
      <c r="O3330" s="103"/>
    </row>
    <row r="3331" spans="11:15">
      <c r="K3331" s="101"/>
      <c r="L3331" s="102"/>
      <c r="M3331" s="72"/>
      <c r="N3331" s="72"/>
      <c r="O3331" s="103"/>
    </row>
    <row r="3332" spans="11:15">
      <c r="K3332" s="101"/>
      <c r="L3332" s="102"/>
      <c r="M3332" s="72"/>
      <c r="N3332" s="72"/>
      <c r="O3332" s="103"/>
    </row>
    <row r="3333" spans="11:15">
      <c r="K3333" s="101"/>
      <c r="L3333" s="102"/>
      <c r="M3333" s="72"/>
      <c r="N3333" s="72"/>
      <c r="O3333" s="103"/>
    </row>
    <row r="3334" spans="11:15">
      <c r="K3334" s="101"/>
      <c r="L3334" s="102"/>
      <c r="M3334" s="72"/>
      <c r="N3334" s="72"/>
      <c r="O3334" s="103"/>
    </row>
    <row r="3335" spans="11:15">
      <c r="K3335" s="101"/>
      <c r="L3335" s="102"/>
      <c r="M3335" s="72"/>
      <c r="N3335" s="72"/>
      <c r="O3335" s="103"/>
    </row>
    <row r="3336" spans="11:15">
      <c r="K3336" s="101"/>
      <c r="L3336" s="102"/>
      <c r="M3336" s="72"/>
      <c r="N3336" s="72"/>
      <c r="O3336" s="103"/>
    </row>
    <row r="3337" spans="11:15">
      <c r="K3337" s="101"/>
      <c r="L3337" s="102"/>
      <c r="M3337" s="72"/>
      <c r="N3337" s="72"/>
      <c r="O3337" s="103"/>
    </row>
    <row r="3338" spans="11:15">
      <c r="K3338" s="101"/>
      <c r="L3338" s="102"/>
      <c r="M3338" s="72"/>
      <c r="N3338" s="72"/>
      <c r="O3338" s="103"/>
    </row>
    <row r="3339" spans="11:15">
      <c r="K3339" s="101"/>
      <c r="L3339" s="102"/>
      <c r="M3339" s="72"/>
      <c r="N3339" s="72"/>
      <c r="O3339" s="103"/>
    </row>
    <row r="3340" spans="11:15">
      <c r="K3340" s="101"/>
      <c r="L3340" s="102"/>
      <c r="M3340" s="72"/>
      <c r="N3340" s="72"/>
      <c r="O3340" s="103"/>
    </row>
    <row r="3341" spans="11:15">
      <c r="K3341" s="101"/>
      <c r="L3341" s="102"/>
      <c r="M3341" s="72"/>
      <c r="N3341" s="72"/>
      <c r="O3341" s="103"/>
    </row>
    <row r="3342" spans="11:15">
      <c r="K3342" s="101"/>
      <c r="L3342" s="102"/>
      <c r="M3342" s="72"/>
      <c r="N3342" s="72"/>
      <c r="O3342" s="103"/>
    </row>
    <row r="3343" spans="11:15">
      <c r="K3343" s="101"/>
      <c r="L3343" s="102"/>
      <c r="M3343" s="72"/>
      <c r="N3343" s="72"/>
      <c r="O3343" s="103"/>
    </row>
    <row r="3344" spans="11:15">
      <c r="K3344" s="101"/>
      <c r="L3344" s="102"/>
      <c r="M3344" s="72"/>
      <c r="N3344" s="72"/>
      <c r="O3344" s="103"/>
    </row>
    <row r="3345" spans="11:15">
      <c r="K3345" s="101"/>
      <c r="L3345" s="102"/>
      <c r="M3345" s="72"/>
      <c r="N3345" s="72"/>
      <c r="O3345" s="103"/>
    </row>
    <row r="3346" spans="11:15">
      <c r="K3346" s="101"/>
      <c r="L3346" s="102"/>
      <c r="M3346" s="72"/>
      <c r="N3346" s="72"/>
      <c r="O3346" s="103"/>
    </row>
    <row r="3347" spans="11:15">
      <c r="K3347" s="101"/>
      <c r="L3347" s="102"/>
      <c r="M3347" s="72"/>
      <c r="N3347" s="72"/>
      <c r="O3347" s="103"/>
    </row>
    <row r="3348" spans="11:15">
      <c r="K3348" s="101"/>
      <c r="L3348" s="102"/>
      <c r="M3348" s="72"/>
      <c r="N3348" s="72"/>
      <c r="O3348" s="103"/>
    </row>
    <row r="3349" spans="11:15">
      <c r="K3349" s="101"/>
      <c r="L3349" s="102"/>
      <c r="M3349" s="72"/>
      <c r="N3349" s="72"/>
      <c r="O3349" s="103"/>
    </row>
    <row r="3350" spans="11:15">
      <c r="K3350" s="101"/>
      <c r="L3350" s="102"/>
      <c r="M3350" s="72"/>
      <c r="N3350" s="72"/>
      <c r="O3350" s="103"/>
    </row>
    <row r="3351" spans="11:15">
      <c r="K3351" s="101"/>
      <c r="L3351" s="102"/>
      <c r="M3351" s="72"/>
      <c r="N3351" s="72"/>
      <c r="O3351" s="103"/>
    </row>
    <row r="3352" spans="11:15">
      <c r="K3352" s="101"/>
      <c r="L3352" s="102"/>
      <c r="M3352" s="72"/>
      <c r="N3352" s="72"/>
      <c r="O3352" s="103"/>
    </row>
    <row r="3353" spans="11:15">
      <c r="K3353" s="101"/>
      <c r="L3353" s="102"/>
      <c r="M3353" s="72"/>
      <c r="N3353" s="72"/>
      <c r="O3353" s="103"/>
    </row>
    <row r="3354" spans="11:15">
      <c r="K3354" s="101"/>
      <c r="L3354" s="102"/>
      <c r="M3354" s="72"/>
      <c r="N3354" s="72"/>
      <c r="O3354" s="103"/>
    </row>
    <row r="3355" spans="11:15">
      <c r="K3355" s="101"/>
      <c r="L3355" s="102"/>
      <c r="M3355" s="72"/>
      <c r="N3355" s="72"/>
      <c r="O3355" s="103"/>
    </row>
    <row r="3356" spans="11:15">
      <c r="K3356" s="101"/>
      <c r="L3356" s="102"/>
      <c r="M3356" s="72"/>
      <c r="N3356" s="72"/>
      <c r="O3356" s="103"/>
    </row>
    <row r="3357" spans="11:15">
      <c r="K3357" s="101"/>
      <c r="L3357" s="102"/>
      <c r="M3357" s="72"/>
      <c r="N3357" s="72"/>
      <c r="O3357" s="103"/>
    </row>
    <row r="3358" spans="11:15">
      <c r="K3358" s="101"/>
      <c r="L3358" s="102"/>
      <c r="M3358" s="72"/>
      <c r="N3358" s="72"/>
      <c r="O3358" s="103"/>
    </row>
    <row r="3359" spans="11:15">
      <c r="K3359" s="101"/>
      <c r="L3359" s="102"/>
      <c r="M3359" s="72"/>
      <c r="N3359" s="72"/>
      <c r="O3359" s="103"/>
    </row>
    <row r="3360" spans="11:15">
      <c r="K3360" s="101"/>
      <c r="L3360" s="102"/>
      <c r="M3360" s="72"/>
      <c r="N3360" s="72"/>
      <c r="O3360" s="103"/>
    </row>
    <row r="3361" spans="11:15">
      <c r="K3361" s="101"/>
      <c r="L3361" s="102"/>
      <c r="M3361" s="72"/>
      <c r="N3361" s="72"/>
      <c r="O3361" s="103"/>
    </row>
    <row r="3362" spans="11:15">
      <c r="K3362" s="101"/>
      <c r="L3362" s="102"/>
      <c r="M3362" s="72"/>
      <c r="N3362" s="72"/>
      <c r="O3362" s="103"/>
    </row>
    <row r="3363" spans="11:15">
      <c r="K3363" s="101"/>
      <c r="L3363" s="102"/>
      <c r="M3363" s="72"/>
      <c r="N3363" s="72"/>
      <c r="O3363" s="103"/>
    </row>
    <row r="3364" spans="11:15">
      <c r="K3364" s="101"/>
      <c r="L3364" s="102"/>
      <c r="M3364" s="72"/>
      <c r="N3364" s="72"/>
      <c r="O3364" s="103"/>
    </row>
    <row r="3365" spans="11:15">
      <c r="K3365" s="101"/>
      <c r="L3365" s="102"/>
      <c r="M3365" s="72"/>
      <c r="N3365" s="72"/>
      <c r="O3365" s="103"/>
    </row>
    <row r="3366" spans="11:15">
      <c r="K3366" s="101"/>
      <c r="L3366" s="102"/>
      <c r="M3366" s="72"/>
      <c r="N3366" s="72"/>
      <c r="O3366" s="103"/>
    </row>
    <row r="3367" spans="11:15">
      <c r="K3367" s="101"/>
      <c r="L3367" s="102"/>
      <c r="M3367" s="72"/>
      <c r="N3367" s="72"/>
      <c r="O3367" s="103"/>
    </row>
    <row r="3368" spans="11:15">
      <c r="K3368" s="101"/>
      <c r="L3368" s="102"/>
      <c r="M3368" s="72"/>
      <c r="N3368" s="72"/>
      <c r="O3368" s="103"/>
    </row>
    <row r="3369" spans="11:15">
      <c r="K3369" s="101"/>
      <c r="L3369" s="102"/>
      <c r="M3369" s="72"/>
      <c r="N3369" s="72"/>
      <c r="O3369" s="103"/>
    </row>
    <row r="3370" spans="11:15">
      <c r="K3370" s="101"/>
      <c r="L3370" s="102"/>
      <c r="M3370" s="72"/>
      <c r="N3370" s="72"/>
      <c r="O3370" s="103"/>
    </row>
    <row r="3371" spans="11:15">
      <c r="K3371" s="101"/>
      <c r="L3371" s="102"/>
      <c r="M3371" s="72"/>
      <c r="N3371" s="72"/>
      <c r="O3371" s="103"/>
    </row>
    <row r="3372" spans="11:15">
      <c r="K3372" s="101"/>
      <c r="L3372" s="102"/>
      <c r="M3372" s="72"/>
      <c r="N3372" s="72"/>
      <c r="O3372" s="103"/>
    </row>
    <row r="3373" spans="11:15">
      <c r="K3373" s="101"/>
      <c r="L3373" s="102"/>
      <c r="M3373" s="72"/>
      <c r="N3373" s="72"/>
      <c r="O3373" s="103"/>
    </row>
    <row r="3374" spans="11:15">
      <c r="K3374" s="101"/>
      <c r="L3374" s="102"/>
      <c r="M3374" s="72"/>
      <c r="N3374" s="72"/>
      <c r="O3374" s="103"/>
    </row>
    <row r="3375" spans="11:15">
      <c r="K3375" s="101"/>
      <c r="L3375" s="102"/>
      <c r="M3375" s="72"/>
      <c r="N3375" s="72"/>
      <c r="O3375" s="103"/>
    </row>
    <row r="3376" spans="11:15">
      <c r="K3376" s="101"/>
      <c r="L3376" s="102"/>
      <c r="M3376" s="72"/>
      <c r="N3376" s="72"/>
      <c r="O3376" s="103"/>
    </row>
    <row r="3377" spans="11:15">
      <c r="K3377" s="101"/>
      <c r="L3377" s="102"/>
      <c r="M3377" s="72"/>
      <c r="N3377" s="72"/>
      <c r="O3377" s="103"/>
    </row>
    <row r="3378" spans="11:15">
      <c r="K3378" s="101"/>
      <c r="L3378" s="102"/>
      <c r="M3378" s="72"/>
      <c r="N3378" s="72"/>
      <c r="O3378" s="103"/>
    </row>
    <row r="3379" spans="11:15">
      <c r="K3379" s="101"/>
      <c r="L3379" s="102"/>
      <c r="M3379" s="72"/>
      <c r="N3379" s="72"/>
      <c r="O3379" s="103"/>
    </row>
    <row r="3380" spans="11:15">
      <c r="K3380" s="101"/>
      <c r="L3380" s="102"/>
      <c r="M3380" s="72"/>
      <c r="N3380" s="72"/>
      <c r="O3380" s="103"/>
    </row>
    <row r="3381" spans="11:15">
      <c r="K3381" s="101"/>
      <c r="L3381" s="102"/>
      <c r="M3381" s="72"/>
      <c r="N3381" s="72"/>
      <c r="O3381" s="103"/>
    </row>
    <row r="3382" spans="11:15">
      <c r="K3382" s="101"/>
      <c r="L3382" s="102"/>
      <c r="M3382" s="72"/>
      <c r="N3382" s="72"/>
      <c r="O3382" s="103"/>
    </row>
    <row r="3383" spans="11:15">
      <c r="K3383" s="101"/>
      <c r="L3383" s="102"/>
      <c r="M3383" s="72"/>
      <c r="N3383" s="72"/>
      <c r="O3383" s="103"/>
    </row>
    <row r="3384" spans="11:15">
      <c r="K3384" s="101"/>
      <c r="L3384" s="102"/>
      <c r="M3384" s="72"/>
      <c r="N3384" s="72"/>
      <c r="O3384" s="103"/>
    </row>
    <row r="3385" spans="11:15">
      <c r="K3385" s="101"/>
      <c r="L3385" s="102"/>
      <c r="M3385" s="72"/>
      <c r="N3385" s="72"/>
      <c r="O3385" s="103"/>
    </row>
    <row r="3386" spans="11:15">
      <c r="K3386" s="101"/>
      <c r="L3386" s="102"/>
      <c r="M3386" s="72"/>
      <c r="N3386" s="72"/>
      <c r="O3386" s="103"/>
    </row>
    <row r="3387" spans="11:15">
      <c r="K3387" s="101"/>
      <c r="L3387" s="102"/>
      <c r="M3387" s="72"/>
      <c r="N3387" s="72"/>
      <c r="O3387" s="103"/>
    </row>
    <row r="3388" spans="11:15">
      <c r="K3388" s="101"/>
      <c r="L3388" s="102"/>
      <c r="M3388" s="72"/>
      <c r="N3388" s="72"/>
      <c r="O3388" s="103"/>
    </row>
    <row r="3389" spans="11:15">
      <c r="K3389" s="101"/>
      <c r="L3389" s="102"/>
      <c r="M3389" s="72"/>
      <c r="N3389" s="72"/>
      <c r="O3389" s="103"/>
    </row>
    <row r="3390" spans="11:15">
      <c r="K3390" s="101"/>
      <c r="L3390" s="102"/>
      <c r="M3390" s="72"/>
      <c r="N3390" s="72"/>
      <c r="O3390" s="103"/>
    </row>
    <row r="3391" spans="11:15">
      <c r="K3391" s="101"/>
      <c r="L3391" s="102"/>
      <c r="M3391" s="72"/>
      <c r="N3391" s="72"/>
      <c r="O3391" s="103"/>
    </row>
    <row r="3392" spans="11:15">
      <c r="K3392" s="101"/>
      <c r="L3392" s="102"/>
      <c r="M3392" s="72"/>
      <c r="N3392" s="72"/>
      <c r="O3392" s="103"/>
    </row>
    <row r="3393" spans="11:15">
      <c r="K3393" s="101"/>
      <c r="L3393" s="102"/>
      <c r="M3393" s="72"/>
      <c r="N3393" s="72"/>
      <c r="O3393" s="103"/>
    </row>
    <row r="3394" spans="11:15">
      <c r="K3394" s="101"/>
      <c r="L3394" s="102"/>
      <c r="M3394" s="72"/>
      <c r="N3394" s="72"/>
      <c r="O3394" s="103"/>
    </row>
    <row r="3395" spans="11:15">
      <c r="K3395" s="101"/>
      <c r="L3395" s="102"/>
      <c r="M3395" s="72"/>
      <c r="N3395" s="72"/>
      <c r="O3395" s="103"/>
    </row>
    <row r="3396" spans="11:15">
      <c r="K3396" s="101"/>
      <c r="L3396" s="102"/>
      <c r="M3396" s="72"/>
      <c r="N3396" s="72"/>
      <c r="O3396" s="103"/>
    </row>
    <row r="3397" spans="11:15">
      <c r="K3397" s="101"/>
      <c r="L3397" s="102"/>
      <c r="M3397" s="72"/>
      <c r="N3397" s="72"/>
      <c r="O3397" s="103"/>
    </row>
    <row r="3398" spans="11:15">
      <c r="K3398" s="101"/>
      <c r="L3398" s="102"/>
      <c r="M3398" s="72"/>
      <c r="N3398" s="72"/>
      <c r="O3398" s="103"/>
    </row>
    <row r="3399" spans="11:15">
      <c r="K3399" s="101"/>
      <c r="L3399" s="102"/>
      <c r="M3399" s="72"/>
      <c r="N3399" s="72"/>
      <c r="O3399" s="103"/>
    </row>
    <row r="3400" spans="11:15">
      <c r="K3400" s="101"/>
      <c r="L3400" s="102"/>
      <c r="M3400" s="72"/>
      <c r="N3400" s="72"/>
      <c r="O3400" s="103"/>
    </row>
    <row r="3401" spans="11:15">
      <c r="K3401" s="101"/>
      <c r="L3401" s="102"/>
      <c r="M3401" s="72"/>
      <c r="N3401" s="72"/>
      <c r="O3401" s="103"/>
    </row>
    <row r="3402" spans="11:15">
      <c r="K3402" s="101"/>
      <c r="L3402" s="102"/>
      <c r="M3402" s="72"/>
      <c r="N3402" s="72"/>
      <c r="O3402" s="103"/>
    </row>
    <row r="3403" spans="11:15">
      <c r="K3403" s="101"/>
      <c r="L3403" s="102"/>
      <c r="M3403" s="72"/>
      <c r="N3403" s="72"/>
      <c r="O3403" s="103"/>
    </row>
    <row r="3404" spans="11:15">
      <c r="K3404" s="101"/>
      <c r="L3404" s="102"/>
      <c r="M3404" s="72"/>
      <c r="N3404" s="72"/>
      <c r="O3404" s="103"/>
    </row>
    <row r="3405" spans="11:15">
      <c r="K3405" s="101"/>
      <c r="L3405" s="102"/>
      <c r="M3405" s="72"/>
      <c r="N3405" s="72"/>
      <c r="O3405" s="103"/>
    </row>
    <row r="3406" spans="11:15">
      <c r="K3406" s="101"/>
      <c r="L3406" s="102"/>
      <c r="M3406" s="72"/>
      <c r="N3406" s="72"/>
      <c r="O3406" s="103"/>
    </row>
    <row r="3407" spans="11:15">
      <c r="K3407" s="101"/>
      <c r="L3407" s="102"/>
      <c r="M3407" s="72"/>
      <c r="N3407" s="72"/>
      <c r="O3407" s="103"/>
    </row>
    <row r="3408" spans="11:15">
      <c r="K3408" s="101"/>
      <c r="L3408" s="102"/>
      <c r="M3408" s="72"/>
      <c r="N3408" s="72"/>
      <c r="O3408" s="103"/>
    </row>
    <row r="3409" spans="11:15">
      <c r="K3409" s="101"/>
      <c r="L3409" s="102"/>
      <c r="M3409" s="72"/>
      <c r="N3409" s="72"/>
      <c r="O3409" s="103"/>
    </row>
    <row r="3410" spans="11:15">
      <c r="K3410" s="101"/>
      <c r="L3410" s="102"/>
      <c r="M3410" s="72"/>
      <c r="N3410" s="72"/>
      <c r="O3410" s="103"/>
    </row>
    <row r="3411" spans="11:15">
      <c r="K3411" s="101"/>
      <c r="L3411" s="102"/>
      <c r="M3411" s="72"/>
      <c r="N3411" s="72"/>
      <c r="O3411" s="103"/>
    </row>
    <row r="3412" spans="11:15">
      <c r="K3412" s="101"/>
      <c r="L3412" s="102"/>
      <c r="M3412" s="72"/>
      <c r="N3412" s="72"/>
      <c r="O3412" s="103"/>
    </row>
    <row r="3413" spans="11:15">
      <c r="K3413" s="101"/>
      <c r="L3413" s="102"/>
      <c r="M3413" s="72"/>
      <c r="N3413" s="72"/>
      <c r="O3413" s="103"/>
    </row>
    <row r="3414" spans="11:15">
      <c r="K3414" s="101"/>
      <c r="L3414" s="102"/>
      <c r="M3414" s="72"/>
      <c r="N3414" s="72"/>
      <c r="O3414" s="103"/>
    </row>
    <row r="3415" spans="11:15">
      <c r="K3415" s="101"/>
      <c r="L3415" s="102"/>
      <c r="M3415" s="72"/>
      <c r="N3415" s="72"/>
      <c r="O3415" s="103"/>
    </row>
    <row r="3416" spans="11:15">
      <c r="K3416" s="101"/>
      <c r="L3416" s="102"/>
      <c r="M3416" s="72"/>
      <c r="N3416" s="72"/>
      <c r="O3416" s="103"/>
    </row>
    <row r="3417" spans="11:15">
      <c r="K3417" s="101"/>
      <c r="L3417" s="102"/>
      <c r="M3417" s="72"/>
      <c r="N3417" s="72"/>
      <c r="O3417" s="103"/>
    </row>
    <row r="3418" spans="11:15">
      <c r="K3418" s="101"/>
      <c r="L3418" s="102"/>
      <c r="M3418" s="72"/>
      <c r="N3418" s="72"/>
      <c r="O3418" s="103"/>
    </row>
    <row r="3419" spans="11:15">
      <c r="K3419" s="101"/>
      <c r="L3419" s="102"/>
      <c r="M3419" s="72"/>
      <c r="N3419" s="72"/>
      <c r="O3419" s="103"/>
    </row>
    <row r="3420" spans="11:15">
      <c r="K3420" s="101"/>
      <c r="L3420" s="102"/>
      <c r="M3420" s="72"/>
      <c r="N3420" s="72"/>
      <c r="O3420" s="103"/>
    </row>
    <row r="3421" spans="11:15">
      <c r="K3421" s="101"/>
      <c r="L3421" s="102"/>
      <c r="M3421" s="72"/>
      <c r="N3421" s="72"/>
      <c r="O3421" s="103"/>
    </row>
    <row r="3422" spans="11:15">
      <c r="K3422" s="101"/>
      <c r="L3422" s="102"/>
      <c r="M3422" s="72"/>
      <c r="N3422" s="72"/>
      <c r="O3422" s="103"/>
    </row>
    <row r="3423" spans="11:15">
      <c r="K3423" s="101"/>
      <c r="L3423" s="102"/>
      <c r="M3423" s="72"/>
      <c r="N3423" s="72"/>
      <c r="O3423" s="103"/>
    </row>
    <row r="3424" spans="11:15">
      <c r="K3424" s="101"/>
      <c r="L3424" s="102"/>
      <c r="M3424" s="72"/>
      <c r="N3424" s="72"/>
      <c r="O3424" s="103"/>
    </row>
    <row r="3425" spans="11:15">
      <c r="K3425" s="101"/>
      <c r="L3425" s="102"/>
      <c r="M3425" s="72"/>
      <c r="N3425" s="72"/>
      <c r="O3425" s="103"/>
    </row>
    <row r="3426" spans="11:15">
      <c r="K3426" s="101"/>
      <c r="L3426" s="102"/>
      <c r="M3426" s="72"/>
      <c r="N3426" s="72"/>
      <c r="O3426" s="103"/>
    </row>
    <row r="3427" spans="11:15">
      <c r="K3427" s="101"/>
      <c r="L3427" s="102"/>
      <c r="M3427" s="72"/>
      <c r="N3427" s="72"/>
      <c r="O3427" s="103"/>
    </row>
    <row r="3428" spans="11:15">
      <c r="K3428" s="101"/>
      <c r="L3428" s="102"/>
      <c r="M3428" s="72"/>
      <c r="N3428" s="72"/>
      <c r="O3428" s="103"/>
    </row>
    <row r="3429" spans="11:15">
      <c r="K3429" s="101"/>
      <c r="L3429" s="102"/>
      <c r="M3429" s="72"/>
      <c r="N3429" s="72"/>
      <c r="O3429" s="103"/>
    </row>
    <row r="3430" spans="11:15">
      <c r="K3430" s="101"/>
      <c r="L3430" s="102"/>
      <c r="M3430" s="72"/>
      <c r="N3430" s="72"/>
      <c r="O3430" s="103"/>
    </row>
    <row r="3431" spans="11:15">
      <c r="K3431" s="101"/>
      <c r="L3431" s="102"/>
      <c r="M3431" s="72"/>
      <c r="N3431" s="72"/>
      <c r="O3431" s="103"/>
    </row>
    <row r="3432" spans="11:15">
      <c r="K3432" s="101"/>
      <c r="L3432" s="102"/>
      <c r="M3432" s="72"/>
      <c r="N3432" s="72"/>
      <c r="O3432" s="103"/>
    </row>
    <row r="3433" spans="11:15">
      <c r="K3433" s="101"/>
      <c r="L3433" s="102"/>
      <c r="M3433" s="72"/>
      <c r="N3433" s="72"/>
      <c r="O3433" s="103"/>
    </row>
    <row r="3434" spans="11:15">
      <c r="K3434" s="101"/>
      <c r="L3434" s="102"/>
      <c r="M3434" s="72"/>
      <c r="N3434" s="72"/>
      <c r="O3434" s="103"/>
    </row>
    <row r="3435" spans="11:15">
      <c r="K3435" s="101"/>
      <c r="L3435" s="102"/>
      <c r="M3435" s="72"/>
      <c r="N3435" s="72"/>
      <c r="O3435" s="103"/>
    </row>
    <row r="3436" spans="11:15">
      <c r="K3436" s="101"/>
      <c r="L3436" s="102"/>
      <c r="M3436" s="72"/>
      <c r="N3436" s="72"/>
      <c r="O3436" s="103"/>
    </row>
    <row r="3437" spans="11:15">
      <c r="K3437" s="101"/>
      <c r="L3437" s="102"/>
      <c r="M3437" s="72"/>
      <c r="N3437" s="72"/>
      <c r="O3437" s="103"/>
    </row>
    <row r="3438" spans="11:15">
      <c r="K3438" s="101"/>
      <c r="L3438" s="102"/>
      <c r="M3438" s="72"/>
      <c r="N3438" s="72"/>
      <c r="O3438" s="103"/>
    </row>
    <row r="3439" spans="11:15">
      <c r="K3439" s="101"/>
      <c r="L3439" s="102"/>
      <c r="M3439" s="72"/>
      <c r="N3439" s="72"/>
      <c r="O3439" s="103"/>
    </row>
    <row r="3440" spans="11:15">
      <c r="K3440" s="101"/>
      <c r="L3440" s="102"/>
      <c r="M3440" s="72"/>
      <c r="N3440" s="72"/>
      <c r="O3440" s="103"/>
    </row>
    <row r="3441" spans="11:15">
      <c r="K3441" s="101"/>
      <c r="L3441" s="102"/>
      <c r="M3441" s="72"/>
      <c r="N3441" s="72"/>
      <c r="O3441" s="103"/>
    </row>
    <row r="3442" spans="11:15">
      <c r="K3442" s="101"/>
      <c r="L3442" s="102"/>
      <c r="M3442" s="72"/>
      <c r="N3442" s="72"/>
      <c r="O3442" s="103"/>
    </row>
    <row r="3443" spans="11:15">
      <c r="K3443" s="101"/>
      <c r="L3443" s="102"/>
      <c r="M3443" s="72"/>
      <c r="N3443" s="72"/>
      <c r="O3443" s="103"/>
    </row>
    <row r="3444" spans="11:15">
      <c r="K3444" s="101"/>
      <c r="L3444" s="102"/>
      <c r="M3444" s="72"/>
      <c r="N3444" s="72"/>
      <c r="O3444" s="103"/>
    </row>
    <row r="3445" spans="11:15">
      <c r="K3445" s="101"/>
      <c r="L3445" s="102"/>
      <c r="M3445" s="72"/>
      <c r="N3445" s="72"/>
      <c r="O3445" s="103"/>
    </row>
    <row r="3446" spans="11:15">
      <c r="K3446" s="101"/>
      <c r="L3446" s="102"/>
      <c r="M3446" s="72"/>
      <c r="N3446" s="72"/>
      <c r="O3446" s="103"/>
    </row>
    <row r="3447" spans="11:15">
      <c r="K3447" s="101"/>
      <c r="L3447" s="102"/>
      <c r="M3447" s="72"/>
      <c r="N3447" s="72"/>
      <c r="O3447" s="103"/>
    </row>
    <row r="3448" spans="11:15">
      <c r="K3448" s="101"/>
      <c r="L3448" s="102"/>
      <c r="M3448" s="72"/>
      <c r="N3448" s="72"/>
      <c r="O3448" s="103"/>
    </row>
    <row r="3449" spans="11:15">
      <c r="K3449" s="101"/>
      <c r="L3449" s="102"/>
      <c r="M3449" s="72"/>
      <c r="N3449" s="72"/>
      <c r="O3449" s="103"/>
    </row>
    <row r="3450" spans="11:15">
      <c r="K3450" s="101"/>
      <c r="L3450" s="102"/>
      <c r="M3450" s="72"/>
      <c r="N3450" s="72"/>
      <c r="O3450" s="103"/>
    </row>
    <row r="3451" spans="11:15">
      <c r="K3451" s="101"/>
      <c r="L3451" s="102"/>
      <c r="M3451" s="72"/>
      <c r="N3451" s="72"/>
      <c r="O3451" s="103"/>
    </row>
    <row r="3452" spans="11:15">
      <c r="K3452" s="101"/>
      <c r="L3452" s="102"/>
      <c r="M3452" s="72"/>
      <c r="N3452" s="72"/>
      <c r="O3452" s="103"/>
    </row>
    <row r="3453" spans="11:15">
      <c r="K3453" s="101"/>
      <c r="L3453" s="102"/>
      <c r="M3453" s="72"/>
      <c r="N3453" s="72"/>
      <c r="O3453" s="103"/>
    </row>
    <row r="3454" spans="11:15">
      <c r="K3454" s="101"/>
      <c r="L3454" s="102"/>
      <c r="M3454" s="72"/>
      <c r="N3454" s="72"/>
      <c r="O3454" s="103"/>
    </row>
    <row r="3455" spans="11:15">
      <c r="K3455" s="101"/>
      <c r="L3455" s="102"/>
      <c r="M3455" s="72"/>
      <c r="N3455" s="72"/>
      <c r="O3455" s="103"/>
    </row>
    <row r="3456" spans="11:15">
      <c r="K3456" s="101"/>
      <c r="L3456" s="102"/>
      <c r="M3456" s="72"/>
      <c r="N3456" s="72"/>
      <c r="O3456" s="103"/>
    </row>
    <row r="3457" spans="11:15">
      <c r="K3457" s="101"/>
      <c r="L3457" s="102"/>
      <c r="M3457" s="72"/>
      <c r="N3457" s="72"/>
      <c r="O3457" s="103"/>
    </row>
    <row r="3458" spans="11:15">
      <c r="K3458" s="101"/>
      <c r="L3458" s="102"/>
      <c r="M3458" s="72"/>
      <c r="N3458" s="72"/>
      <c r="O3458" s="103"/>
    </row>
    <row r="3459" spans="11:15">
      <c r="K3459" s="101"/>
      <c r="L3459" s="102"/>
      <c r="M3459" s="72"/>
      <c r="N3459" s="72"/>
      <c r="O3459" s="103"/>
    </row>
    <row r="3460" spans="11:15">
      <c r="K3460" s="101"/>
      <c r="L3460" s="102"/>
      <c r="M3460" s="72"/>
      <c r="N3460" s="72"/>
      <c r="O3460" s="103"/>
    </row>
    <row r="3461" spans="11:15">
      <c r="K3461" s="101"/>
      <c r="L3461" s="102"/>
      <c r="M3461" s="72"/>
      <c r="N3461" s="72"/>
      <c r="O3461" s="103"/>
    </row>
    <row r="3462" spans="11:15">
      <c r="K3462" s="101"/>
      <c r="L3462" s="102"/>
      <c r="M3462" s="72"/>
      <c r="N3462" s="72"/>
      <c r="O3462" s="103"/>
    </row>
    <row r="3463" spans="11:15">
      <c r="K3463" s="101"/>
      <c r="L3463" s="102"/>
      <c r="M3463" s="72"/>
      <c r="N3463" s="72"/>
      <c r="O3463" s="103"/>
    </row>
    <row r="3464" spans="11:15">
      <c r="K3464" s="101"/>
      <c r="L3464" s="102"/>
      <c r="M3464" s="72"/>
      <c r="N3464" s="72"/>
      <c r="O3464" s="103"/>
    </row>
    <row r="3465" spans="11:15">
      <c r="K3465" s="101"/>
      <c r="L3465" s="102"/>
      <c r="M3465" s="72"/>
      <c r="N3465" s="72"/>
      <c r="O3465" s="103"/>
    </row>
    <row r="3466" spans="11:15">
      <c r="K3466" s="101"/>
      <c r="L3466" s="102"/>
      <c r="M3466" s="72"/>
      <c r="N3466" s="72"/>
      <c r="O3466" s="103"/>
    </row>
    <row r="3467" spans="11:15">
      <c r="K3467" s="101"/>
      <c r="L3467" s="102"/>
      <c r="M3467" s="72"/>
      <c r="N3467" s="72"/>
      <c r="O3467" s="103"/>
    </row>
    <row r="3468" spans="11:15">
      <c r="K3468" s="101"/>
      <c r="L3468" s="102"/>
      <c r="M3468" s="72"/>
      <c r="N3468" s="72"/>
      <c r="O3468" s="103"/>
    </row>
    <row r="3469" spans="11:15">
      <c r="K3469" s="101"/>
      <c r="L3469" s="102"/>
      <c r="M3469" s="72"/>
      <c r="N3469" s="72"/>
      <c r="O3469" s="103"/>
    </row>
    <row r="3470" spans="11:15">
      <c r="K3470" s="101"/>
      <c r="L3470" s="102"/>
      <c r="M3470" s="72"/>
      <c r="N3470" s="72"/>
      <c r="O3470" s="103"/>
    </row>
    <row r="3471" spans="11:15">
      <c r="K3471" s="101"/>
      <c r="L3471" s="102"/>
      <c r="M3471" s="72"/>
      <c r="N3471" s="72"/>
      <c r="O3471" s="103"/>
    </row>
    <row r="3472" spans="11:15">
      <c r="K3472" s="101"/>
      <c r="L3472" s="102"/>
      <c r="M3472" s="72"/>
      <c r="N3472" s="72"/>
      <c r="O3472" s="103"/>
    </row>
    <row r="3473" spans="11:15">
      <c r="K3473" s="101"/>
      <c r="L3473" s="102"/>
      <c r="M3473" s="72"/>
      <c r="N3473" s="72"/>
      <c r="O3473" s="103"/>
    </row>
    <row r="3474" spans="11:15">
      <c r="K3474" s="101"/>
      <c r="L3474" s="102"/>
      <c r="M3474" s="72"/>
      <c r="N3474" s="72"/>
      <c r="O3474" s="103"/>
    </row>
    <row r="3475" spans="11:15">
      <c r="K3475" s="101"/>
      <c r="L3475" s="102"/>
      <c r="M3475" s="72"/>
      <c r="N3475" s="72"/>
      <c r="O3475" s="103"/>
    </row>
    <row r="3476" spans="11:15">
      <c r="K3476" s="101"/>
      <c r="L3476" s="102"/>
      <c r="M3476" s="72"/>
      <c r="N3476" s="72"/>
      <c r="O3476" s="103"/>
    </row>
    <row r="3477" spans="11:15">
      <c r="K3477" s="101"/>
      <c r="L3477" s="102"/>
      <c r="M3477" s="72"/>
      <c r="N3477" s="72"/>
      <c r="O3477" s="103"/>
    </row>
    <row r="3478" spans="11:15">
      <c r="K3478" s="101"/>
      <c r="L3478" s="102"/>
      <c r="M3478" s="72"/>
      <c r="N3478" s="72"/>
      <c r="O3478" s="103"/>
    </row>
    <row r="3479" spans="11:15">
      <c r="K3479" s="101"/>
      <c r="L3479" s="102"/>
      <c r="M3479" s="72"/>
      <c r="N3479" s="72"/>
      <c r="O3479" s="103"/>
    </row>
    <row r="3480" spans="11:15">
      <c r="K3480" s="101"/>
      <c r="L3480" s="102"/>
      <c r="M3480" s="72"/>
      <c r="N3480" s="72"/>
      <c r="O3480" s="103"/>
    </row>
    <row r="3481" spans="11:15">
      <c r="K3481" s="101"/>
      <c r="L3481" s="102"/>
      <c r="M3481" s="72"/>
      <c r="N3481" s="72"/>
      <c r="O3481" s="103"/>
    </row>
    <row r="3482" spans="11:15">
      <c r="K3482" s="101"/>
      <c r="L3482" s="102"/>
      <c r="M3482" s="72"/>
      <c r="N3482" s="72"/>
      <c r="O3482" s="103"/>
    </row>
    <row r="3483" spans="11:15">
      <c r="K3483" s="101"/>
      <c r="L3483" s="102"/>
      <c r="M3483" s="72"/>
      <c r="N3483" s="72"/>
      <c r="O3483" s="103"/>
    </row>
    <row r="3484" spans="11:15">
      <c r="K3484" s="101"/>
      <c r="L3484" s="102"/>
      <c r="M3484" s="72"/>
      <c r="N3484" s="72"/>
      <c r="O3484" s="103"/>
    </row>
    <row r="3485" spans="11:15">
      <c r="K3485" s="101"/>
      <c r="L3485" s="102"/>
      <c r="M3485" s="72"/>
      <c r="N3485" s="72"/>
      <c r="O3485" s="103"/>
    </row>
    <row r="3486" spans="11:15">
      <c r="K3486" s="101"/>
      <c r="L3486" s="102"/>
      <c r="M3486" s="72"/>
      <c r="N3486" s="72"/>
      <c r="O3486" s="103"/>
    </row>
    <row r="3487" spans="11:15">
      <c r="K3487" s="101"/>
      <c r="L3487" s="102"/>
      <c r="M3487" s="72"/>
      <c r="N3487" s="72"/>
      <c r="O3487" s="103"/>
    </row>
    <row r="3488" spans="11:15">
      <c r="K3488" s="101"/>
      <c r="L3488" s="102"/>
      <c r="M3488" s="72"/>
      <c r="N3488" s="72"/>
      <c r="O3488" s="103"/>
    </row>
    <row r="3489" spans="11:15">
      <c r="K3489" s="101"/>
      <c r="L3489" s="102"/>
      <c r="M3489" s="72"/>
      <c r="N3489" s="72"/>
      <c r="O3489" s="103"/>
    </row>
    <row r="3490" spans="11:15">
      <c r="K3490" s="101"/>
      <c r="L3490" s="102"/>
      <c r="M3490" s="72"/>
      <c r="N3490" s="72"/>
      <c r="O3490" s="103"/>
    </row>
    <row r="3491" spans="11:15">
      <c r="K3491" s="101"/>
      <c r="L3491" s="102"/>
      <c r="M3491" s="72"/>
      <c r="N3491" s="72"/>
      <c r="O3491" s="103"/>
    </row>
    <row r="3492" spans="11:15">
      <c r="K3492" s="101"/>
      <c r="L3492" s="102"/>
      <c r="M3492" s="72"/>
      <c r="N3492" s="72"/>
      <c r="O3492" s="103"/>
    </row>
    <row r="3493" spans="11:15">
      <c r="K3493" s="101"/>
      <c r="L3493" s="102"/>
      <c r="M3493" s="72"/>
      <c r="N3493" s="72"/>
      <c r="O3493" s="103"/>
    </row>
    <row r="3494" spans="11:15">
      <c r="K3494" s="101"/>
      <c r="L3494" s="102"/>
      <c r="M3494" s="72"/>
      <c r="N3494" s="72"/>
      <c r="O3494" s="103"/>
    </row>
    <row r="3495" spans="11:15">
      <c r="K3495" s="101"/>
      <c r="L3495" s="102"/>
      <c r="M3495" s="72"/>
      <c r="N3495" s="72"/>
      <c r="O3495" s="103"/>
    </row>
    <row r="3496" spans="11:15">
      <c r="K3496" s="101"/>
      <c r="L3496" s="102"/>
      <c r="M3496" s="72"/>
      <c r="N3496" s="72"/>
      <c r="O3496" s="103"/>
    </row>
    <row r="3497" spans="11:15">
      <c r="K3497" s="101"/>
      <c r="L3497" s="102"/>
      <c r="M3497" s="72"/>
      <c r="N3497" s="72"/>
      <c r="O3497" s="103"/>
    </row>
    <row r="3498" spans="11:15">
      <c r="K3498" s="101"/>
      <c r="L3498" s="102"/>
      <c r="M3498" s="72"/>
      <c r="N3498" s="72"/>
      <c r="O3498" s="103"/>
    </row>
    <row r="3499" spans="11:15">
      <c r="K3499" s="101"/>
      <c r="L3499" s="102"/>
      <c r="M3499" s="72"/>
      <c r="N3499" s="72"/>
      <c r="O3499" s="103"/>
    </row>
    <row r="3500" spans="11:15">
      <c r="K3500" s="101"/>
      <c r="L3500" s="102"/>
      <c r="M3500" s="72"/>
      <c r="N3500" s="72"/>
      <c r="O3500" s="103"/>
    </row>
    <row r="3501" spans="11:15">
      <c r="K3501" s="101"/>
      <c r="L3501" s="102"/>
      <c r="M3501" s="72"/>
      <c r="N3501" s="72"/>
      <c r="O3501" s="103"/>
    </row>
    <row r="3502" spans="11:15">
      <c r="K3502" s="101"/>
      <c r="L3502" s="102"/>
      <c r="M3502" s="72"/>
      <c r="N3502" s="72"/>
      <c r="O3502" s="103"/>
    </row>
    <row r="3503" spans="11:15">
      <c r="K3503" s="101"/>
      <c r="L3503" s="102"/>
      <c r="M3503" s="72"/>
      <c r="N3503" s="72"/>
      <c r="O3503" s="103"/>
    </row>
    <row r="3504" spans="11:15">
      <c r="K3504" s="101"/>
      <c r="L3504" s="102"/>
      <c r="M3504" s="72"/>
      <c r="N3504" s="72"/>
      <c r="O3504" s="103"/>
    </row>
    <row r="3505" spans="11:15">
      <c r="K3505" s="101"/>
      <c r="L3505" s="102"/>
      <c r="M3505" s="72"/>
      <c r="N3505" s="72"/>
      <c r="O3505" s="103"/>
    </row>
    <row r="3506" spans="11:15">
      <c r="K3506" s="101"/>
      <c r="L3506" s="102"/>
      <c r="M3506" s="72"/>
      <c r="N3506" s="72"/>
      <c r="O3506" s="103"/>
    </row>
    <row r="3507" spans="11:15">
      <c r="K3507" s="101"/>
      <c r="L3507" s="102"/>
      <c r="M3507" s="72"/>
      <c r="N3507" s="72"/>
      <c r="O3507" s="103"/>
    </row>
    <row r="3508" spans="11:15">
      <c r="K3508" s="101"/>
      <c r="L3508" s="102"/>
      <c r="M3508" s="72"/>
      <c r="N3508" s="72"/>
      <c r="O3508" s="103"/>
    </row>
    <row r="3509" spans="11:15">
      <c r="K3509" s="101"/>
      <c r="L3509" s="102"/>
      <c r="M3509" s="72"/>
      <c r="N3509" s="72"/>
      <c r="O3509" s="103"/>
    </row>
    <row r="3510" spans="11:15">
      <c r="K3510" s="101"/>
      <c r="L3510" s="102"/>
      <c r="M3510" s="72"/>
      <c r="N3510" s="72"/>
      <c r="O3510" s="103"/>
    </row>
    <row r="3511" spans="11:15">
      <c r="K3511" s="101"/>
      <c r="L3511" s="102"/>
      <c r="M3511" s="72"/>
      <c r="N3511" s="72"/>
      <c r="O3511" s="103"/>
    </row>
    <row r="3512" spans="11:15">
      <c r="K3512" s="101"/>
      <c r="L3512" s="102"/>
      <c r="M3512" s="72"/>
      <c r="N3512" s="72"/>
      <c r="O3512" s="103"/>
    </row>
    <row r="3513" spans="11:15">
      <c r="K3513" s="101"/>
      <c r="L3513" s="102"/>
      <c r="M3513" s="72"/>
      <c r="N3513" s="72"/>
      <c r="O3513" s="103"/>
    </row>
    <row r="3514" spans="11:15">
      <c r="K3514" s="101"/>
      <c r="L3514" s="102"/>
      <c r="M3514" s="72"/>
      <c r="N3514" s="72"/>
      <c r="O3514" s="103"/>
    </row>
    <row r="3515" spans="11:15">
      <c r="K3515" s="101"/>
      <c r="L3515" s="102"/>
      <c r="M3515" s="72"/>
      <c r="N3515" s="72"/>
      <c r="O3515" s="103"/>
    </row>
    <row r="3516" spans="11:15">
      <c r="K3516" s="101"/>
      <c r="L3516" s="102"/>
      <c r="M3516" s="72"/>
      <c r="N3516" s="72"/>
      <c r="O3516" s="103"/>
    </row>
    <row r="3517" spans="11:15">
      <c r="K3517" s="101"/>
      <c r="L3517" s="102"/>
      <c r="M3517" s="72"/>
      <c r="N3517" s="72"/>
      <c r="O3517" s="103"/>
    </row>
    <row r="3518" spans="11:15">
      <c r="K3518" s="101"/>
      <c r="L3518" s="102"/>
      <c r="M3518" s="72"/>
      <c r="N3518" s="72"/>
      <c r="O3518" s="103"/>
    </row>
    <row r="3519" spans="11:15">
      <c r="K3519" s="101"/>
      <c r="L3519" s="102"/>
      <c r="M3519" s="72"/>
      <c r="N3519" s="72"/>
      <c r="O3519" s="103"/>
    </row>
    <row r="3520" spans="11:15">
      <c r="K3520" s="101"/>
      <c r="L3520" s="102"/>
      <c r="M3520" s="72"/>
      <c r="N3520" s="72"/>
      <c r="O3520" s="103"/>
    </row>
    <row r="3521" spans="11:15">
      <c r="K3521" s="101"/>
      <c r="L3521" s="102"/>
      <c r="M3521" s="72"/>
      <c r="N3521" s="72"/>
      <c r="O3521" s="103"/>
    </row>
    <row r="3522" spans="11:15">
      <c r="K3522" s="101"/>
      <c r="L3522" s="102"/>
      <c r="M3522" s="72"/>
      <c r="N3522" s="72"/>
      <c r="O3522" s="103"/>
    </row>
    <row r="3523" spans="11:15">
      <c r="K3523" s="101"/>
      <c r="L3523" s="102"/>
      <c r="M3523" s="72"/>
      <c r="N3523" s="72"/>
      <c r="O3523" s="103"/>
    </row>
    <row r="3524" spans="11:15">
      <c r="K3524" s="101"/>
      <c r="L3524" s="102"/>
      <c r="M3524" s="72"/>
      <c r="N3524" s="72"/>
      <c r="O3524" s="103"/>
    </row>
    <row r="3525" spans="11:15">
      <c r="K3525" s="101"/>
      <c r="L3525" s="102"/>
      <c r="M3525" s="72"/>
      <c r="N3525" s="72"/>
      <c r="O3525" s="103"/>
    </row>
    <row r="3526" spans="11:15">
      <c r="K3526" s="101"/>
      <c r="L3526" s="102"/>
      <c r="M3526" s="72"/>
      <c r="N3526" s="72"/>
      <c r="O3526" s="103"/>
    </row>
    <row r="3527" spans="11:15">
      <c r="K3527" s="101"/>
      <c r="L3527" s="102"/>
      <c r="M3527" s="72"/>
      <c r="N3527" s="72"/>
      <c r="O3527" s="103"/>
    </row>
    <row r="3528" spans="11:15">
      <c r="K3528" s="101"/>
      <c r="L3528" s="102"/>
      <c r="M3528" s="72"/>
      <c r="N3528" s="72"/>
      <c r="O3528" s="103"/>
    </row>
    <row r="3529" spans="11:15">
      <c r="K3529" s="101"/>
      <c r="L3529" s="102"/>
      <c r="M3529" s="72"/>
      <c r="N3529" s="72"/>
      <c r="O3529" s="103"/>
    </row>
    <row r="3530" spans="11:15">
      <c r="K3530" s="101"/>
      <c r="L3530" s="102"/>
      <c r="M3530" s="72"/>
      <c r="N3530" s="72"/>
      <c r="O3530" s="103"/>
    </row>
    <row r="3531" spans="11:15">
      <c r="K3531" s="101"/>
      <c r="L3531" s="102"/>
      <c r="M3531" s="72"/>
      <c r="N3531" s="72"/>
      <c r="O3531" s="103"/>
    </row>
    <row r="3532" spans="11:15">
      <c r="K3532" s="101"/>
      <c r="L3532" s="102"/>
      <c r="M3532" s="72"/>
      <c r="N3532" s="72"/>
      <c r="O3532" s="103"/>
    </row>
    <row r="3533" spans="11:15">
      <c r="K3533" s="101"/>
      <c r="L3533" s="102"/>
      <c r="M3533" s="72"/>
      <c r="N3533" s="72"/>
      <c r="O3533" s="103"/>
    </row>
    <row r="3534" spans="11:15">
      <c r="K3534" s="101"/>
      <c r="L3534" s="102"/>
      <c r="M3534" s="72"/>
      <c r="N3534" s="72"/>
      <c r="O3534" s="103"/>
    </row>
    <row r="3535" spans="11:15">
      <c r="K3535" s="101"/>
      <c r="L3535" s="102"/>
      <c r="M3535" s="72"/>
      <c r="N3535" s="72"/>
      <c r="O3535" s="103"/>
    </row>
    <row r="3536" spans="11:15">
      <c r="K3536" s="101"/>
      <c r="L3536" s="102"/>
      <c r="M3536" s="72"/>
      <c r="N3536" s="72"/>
      <c r="O3536" s="103"/>
    </row>
    <row r="3537" spans="11:15">
      <c r="K3537" s="101"/>
      <c r="L3537" s="102"/>
      <c r="M3537" s="72"/>
      <c r="N3537" s="72"/>
      <c r="O3537" s="103"/>
    </row>
    <row r="3538" spans="11:15">
      <c r="K3538" s="101"/>
      <c r="L3538" s="102"/>
      <c r="M3538" s="72"/>
      <c r="N3538" s="72"/>
      <c r="O3538" s="103"/>
    </row>
    <row r="3539" spans="11:15">
      <c r="K3539" s="101"/>
      <c r="L3539" s="102"/>
      <c r="M3539" s="72"/>
      <c r="N3539" s="72"/>
      <c r="O3539" s="103"/>
    </row>
    <row r="3540" spans="11:15">
      <c r="K3540" s="101"/>
      <c r="L3540" s="102"/>
      <c r="M3540" s="72"/>
      <c r="N3540" s="72"/>
      <c r="O3540" s="103"/>
    </row>
    <row r="3541" spans="11:15">
      <c r="K3541" s="101"/>
      <c r="L3541" s="102"/>
      <c r="M3541" s="72"/>
      <c r="N3541" s="72"/>
      <c r="O3541" s="103"/>
    </row>
    <row r="3542" spans="11:15">
      <c r="K3542" s="101"/>
      <c r="L3542" s="102"/>
      <c r="M3542" s="72"/>
      <c r="N3542" s="72"/>
      <c r="O3542" s="103"/>
    </row>
    <row r="3543" spans="11:15">
      <c r="K3543" s="101"/>
      <c r="L3543" s="102"/>
      <c r="M3543" s="72"/>
      <c r="N3543" s="72"/>
      <c r="O3543" s="103"/>
    </row>
    <row r="3544" spans="11:15">
      <c r="K3544" s="101"/>
      <c r="L3544" s="102"/>
      <c r="M3544" s="72"/>
      <c r="N3544" s="72"/>
      <c r="O3544" s="103"/>
    </row>
    <row r="3545" spans="11:15">
      <c r="K3545" s="101"/>
      <c r="L3545" s="102"/>
      <c r="M3545" s="72"/>
      <c r="N3545" s="72"/>
      <c r="O3545" s="103"/>
    </row>
    <row r="3546" spans="11:15">
      <c r="K3546" s="101"/>
      <c r="L3546" s="102"/>
      <c r="M3546" s="72"/>
      <c r="N3546" s="72"/>
      <c r="O3546" s="103"/>
    </row>
    <row r="3547" spans="11:15">
      <c r="K3547" s="101"/>
      <c r="L3547" s="102"/>
      <c r="M3547" s="72"/>
      <c r="N3547" s="72"/>
      <c r="O3547" s="103"/>
    </row>
    <row r="3548" spans="11:15">
      <c r="K3548" s="101"/>
      <c r="L3548" s="102"/>
      <c r="M3548" s="72"/>
      <c r="N3548" s="72"/>
      <c r="O3548" s="103"/>
    </row>
    <row r="3549" spans="11:15">
      <c r="K3549" s="101"/>
      <c r="L3549" s="102"/>
      <c r="M3549" s="72"/>
      <c r="N3549" s="72"/>
      <c r="O3549" s="103"/>
    </row>
    <row r="3550" spans="11:15">
      <c r="K3550" s="101"/>
      <c r="L3550" s="102"/>
      <c r="M3550" s="72"/>
      <c r="N3550" s="72"/>
      <c r="O3550" s="103"/>
    </row>
    <row r="3551" spans="11:15">
      <c r="K3551" s="101"/>
      <c r="L3551" s="102"/>
      <c r="M3551" s="72"/>
      <c r="N3551" s="72"/>
      <c r="O3551" s="103"/>
    </row>
    <row r="3552" spans="11:15">
      <c r="K3552" s="101"/>
      <c r="L3552" s="102"/>
      <c r="M3552" s="72"/>
      <c r="N3552" s="72"/>
      <c r="O3552" s="103"/>
    </row>
    <row r="3553" spans="11:15">
      <c r="K3553" s="101"/>
      <c r="L3553" s="102"/>
      <c r="M3553" s="72"/>
      <c r="N3553" s="72"/>
      <c r="O3553" s="103"/>
    </row>
    <row r="3554" spans="11:15">
      <c r="K3554" s="101"/>
      <c r="L3554" s="102"/>
      <c r="M3554" s="72"/>
      <c r="N3554" s="72"/>
      <c r="O3554" s="103"/>
    </row>
    <row r="3555" spans="11:15">
      <c r="K3555" s="101"/>
      <c r="L3555" s="102"/>
      <c r="M3555" s="72"/>
      <c r="N3555" s="72"/>
      <c r="O3555" s="103"/>
    </row>
    <row r="3556" spans="11:15">
      <c r="K3556" s="101"/>
      <c r="L3556" s="102"/>
      <c r="M3556" s="72"/>
      <c r="N3556" s="72"/>
      <c r="O3556" s="103"/>
    </row>
    <row r="3557" spans="11:15">
      <c r="K3557" s="101"/>
      <c r="L3557" s="102"/>
      <c r="M3557" s="72"/>
      <c r="N3557" s="72"/>
      <c r="O3557" s="103"/>
    </row>
    <row r="3558" spans="11:15">
      <c r="K3558" s="101"/>
      <c r="L3558" s="102"/>
      <c r="M3558" s="72"/>
      <c r="N3558" s="72"/>
      <c r="O3558" s="103"/>
    </row>
    <row r="3559" spans="11:15">
      <c r="K3559" s="101"/>
      <c r="L3559" s="102"/>
      <c r="M3559" s="72"/>
      <c r="N3559" s="72"/>
      <c r="O3559" s="103"/>
    </row>
    <row r="3560" spans="11:15">
      <c r="K3560" s="101"/>
      <c r="L3560" s="102"/>
      <c r="M3560" s="72"/>
      <c r="N3560" s="72"/>
      <c r="O3560" s="103"/>
    </row>
    <row r="3561" spans="11:15">
      <c r="K3561" s="101"/>
      <c r="L3561" s="102"/>
      <c r="M3561" s="72"/>
      <c r="N3561" s="72"/>
      <c r="O3561" s="103"/>
    </row>
    <row r="3562" spans="11:15">
      <c r="K3562" s="101"/>
      <c r="L3562" s="102"/>
      <c r="M3562" s="72"/>
      <c r="N3562" s="72"/>
      <c r="O3562" s="103"/>
    </row>
    <row r="3563" spans="11:15">
      <c r="K3563" s="101"/>
      <c r="L3563" s="102"/>
      <c r="M3563" s="72"/>
      <c r="N3563" s="72"/>
      <c r="O3563" s="103"/>
    </row>
    <row r="3564" spans="11:15">
      <c r="K3564" s="101"/>
      <c r="L3564" s="102"/>
      <c r="M3564" s="72"/>
      <c r="N3564" s="72"/>
      <c r="O3564" s="103"/>
    </row>
    <row r="3565" spans="11:15">
      <c r="K3565" s="101"/>
      <c r="L3565" s="102"/>
      <c r="M3565" s="72"/>
      <c r="N3565" s="72"/>
      <c r="O3565" s="103"/>
    </row>
    <row r="3566" spans="11:15">
      <c r="K3566" s="101"/>
      <c r="L3566" s="102"/>
      <c r="M3566" s="72"/>
      <c r="N3566" s="72"/>
      <c r="O3566" s="103"/>
    </row>
    <row r="3567" spans="11:15">
      <c r="K3567" s="101"/>
      <c r="L3567" s="102"/>
      <c r="M3567" s="72"/>
      <c r="N3567" s="72"/>
      <c r="O3567" s="103"/>
    </row>
    <row r="3568" spans="11:15">
      <c r="K3568" s="101"/>
      <c r="L3568" s="102"/>
      <c r="M3568" s="72"/>
      <c r="N3568" s="72"/>
      <c r="O3568" s="103"/>
    </row>
    <row r="3569" spans="11:15">
      <c r="K3569" s="101"/>
      <c r="L3569" s="102"/>
      <c r="M3569" s="72"/>
      <c r="N3569" s="72"/>
      <c r="O3569" s="103"/>
    </row>
    <row r="3570" spans="11:15">
      <c r="K3570" s="101"/>
      <c r="L3570" s="102"/>
      <c r="M3570" s="72"/>
      <c r="N3570" s="72"/>
      <c r="O3570" s="103"/>
    </row>
    <row r="3571" spans="11:15">
      <c r="K3571" s="101"/>
      <c r="L3571" s="102"/>
      <c r="M3571" s="72"/>
      <c r="N3571" s="72"/>
      <c r="O3571" s="103"/>
    </row>
    <row r="3572" spans="11:15">
      <c r="K3572" s="101"/>
      <c r="L3572" s="102"/>
      <c r="M3572" s="72"/>
      <c r="N3572" s="72"/>
      <c r="O3572" s="103"/>
    </row>
    <row r="3573" spans="11:15">
      <c r="K3573" s="101"/>
      <c r="L3573" s="102"/>
      <c r="M3573" s="72"/>
      <c r="N3573" s="72"/>
      <c r="O3573" s="103"/>
    </row>
    <row r="3574" spans="11:15">
      <c r="K3574" s="101"/>
      <c r="L3574" s="102"/>
      <c r="M3574" s="72"/>
      <c r="N3574" s="72"/>
      <c r="O3574" s="103"/>
    </row>
    <row r="3575" spans="11:15">
      <c r="K3575" s="101"/>
      <c r="L3575" s="102"/>
      <c r="M3575" s="72"/>
      <c r="N3575" s="72"/>
      <c r="O3575" s="103"/>
    </row>
    <row r="3576" spans="11:15">
      <c r="K3576" s="101"/>
      <c r="L3576" s="102"/>
      <c r="M3576" s="72"/>
      <c r="N3576" s="72"/>
      <c r="O3576" s="103"/>
    </row>
    <row r="3577" spans="11:15">
      <c r="K3577" s="101"/>
      <c r="L3577" s="102"/>
      <c r="M3577" s="72"/>
      <c r="N3577" s="72"/>
      <c r="O3577" s="103"/>
    </row>
    <row r="3578" spans="11:15">
      <c r="K3578" s="101"/>
      <c r="L3578" s="102"/>
      <c r="M3578" s="72"/>
      <c r="N3578" s="72"/>
      <c r="O3578" s="103"/>
    </row>
    <row r="3579" spans="11:15">
      <c r="K3579" s="101"/>
      <c r="L3579" s="102"/>
      <c r="M3579" s="72"/>
      <c r="N3579" s="72"/>
      <c r="O3579" s="103"/>
    </row>
    <row r="3580" spans="11:15">
      <c r="K3580" s="101"/>
      <c r="L3580" s="102"/>
      <c r="M3580" s="72"/>
      <c r="N3580" s="72"/>
      <c r="O3580" s="103"/>
    </row>
    <row r="3581" spans="11:15">
      <c r="K3581" s="101"/>
      <c r="L3581" s="102"/>
      <c r="M3581" s="72"/>
      <c r="N3581" s="72"/>
      <c r="O3581" s="103"/>
    </row>
    <row r="3582" spans="11:15">
      <c r="K3582" s="101"/>
      <c r="L3582" s="102"/>
      <c r="M3582" s="72"/>
      <c r="N3582" s="72"/>
      <c r="O3582" s="103"/>
    </row>
    <row r="3583" spans="11:15">
      <c r="K3583" s="101"/>
      <c r="L3583" s="102"/>
      <c r="M3583" s="72"/>
      <c r="N3583" s="72"/>
      <c r="O3583" s="103"/>
    </row>
    <row r="3584" spans="11:15">
      <c r="K3584" s="101"/>
      <c r="L3584" s="102"/>
      <c r="M3584" s="72"/>
      <c r="N3584" s="72"/>
      <c r="O3584" s="103"/>
    </row>
    <row r="3585" spans="11:15">
      <c r="K3585" s="101"/>
      <c r="L3585" s="102"/>
      <c r="M3585" s="72"/>
      <c r="N3585" s="72"/>
      <c r="O3585" s="103"/>
    </row>
    <row r="3586" spans="11:15">
      <c r="K3586" s="101"/>
      <c r="L3586" s="102"/>
      <c r="M3586" s="72"/>
      <c r="N3586" s="72"/>
      <c r="O3586" s="103"/>
    </row>
    <row r="3587" spans="11:15">
      <c r="K3587" s="101"/>
      <c r="L3587" s="102"/>
      <c r="M3587" s="72"/>
      <c r="N3587" s="72"/>
      <c r="O3587" s="103"/>
    </row>
    <row r="3588" spans="11:15">
      <c r="K3588" s="101"/>
      <c r="L3588" s="102"/>
      <c r="M3588" s="72"/>
      <c r="N3588" s="72"/>
      <c r="O3588" s="103"/>
    </row>
    <row r="3589" spans="11:15">
      <c r="K3589" s="101"/>
      <c r="L3589" s="102"/>
      <c r="M3589" s="72"/>
      <c r="N3589" s="72"/>
      <c r="O3589" s="103"/>
    </row>
    <row r="3590" spans="11:15">
      <c r="K3590" s="101"/>
      <c r="L3590" s="102"/>
      <c r="M3590" s="72"/>
      <c r="N3590" s="72"/>
      <c r="O3590" s="103"/>
    </row>
    <row r="3591" spans="11:15">
      <c r="K3591" s="101"/>
      <c r="L3591" s="102"/>
      <c r="M3591" s="72"/>
      <c r="N3591" s="72"/>
      <c r="O3591" s="103"/>
    </row>
    <row r="3592" spans="11:15">
      <c r="K3592" s="101"/>
      <c r="L3592" s="102"/>
      <c r="M3592" s="72"/>
      <c r="N3592" s="72"/>
      <c r="O3592" s="103"/>
    </row>
    <row r="3593" spans="11:15">
      <c r="K3593" s="101"/>
      <c r="L3593" s="102"/>
      <c r="M3593" s="72"/>
      <c r="N3593" s="72"/>
      <c r="O3593" s="103"/>
    </row>
    <row r="3594" spans="11:15">
      <c r="K3594" s="101"/>
      <c r="L3594" s="102"/>
      <c r="M3594" s="72"/>
      <c r="N3594" s="72"/>
      <c r="O3594" s="103"/>
    </row>
    <row r="3595" spans="11:15">
      <c r="K3595" s="101"/>
      <c r="L3595" s="102"/>
      <c r="M3595" s="72"/>
      <c r="N3595" s="72"/>
      <c r="O3595" s="103"/>
    </row>
    <row r="3596" spans="11:15">
      <c r="K3596" s="101"/>
      <c r="L3596" s="102"/>
      <c r="M3596" s="72"/>
      <c r="N3596" s="72"/>
      <c r="O3596" s="103"/>
    </row>
    <row r="3597" spans="11:15">
      <c r="K3597" s="101"/>
      <c r="L3597" s="102"/>
      <c r="M3597" s="72"/>
      <c r="N3597" s="72"/>
      <c r="O3597" s="103"/>
    </row>
    <row r="3598" spans="11:15">
      <c r="K3598" s="101"/>
      <c r="L3598" s="102"/>
      <c r="M3598" s="72"/>
      <c r="N3598" s="72"/>
      <c r="O3598" s="103"/>
    </row>
    <row r="3599" spans="11:15">
      <c r="K3599" s="101"/>
      <c r="L3599" s="102"/>
      <c r="M3599" s="72"/>
      <c r="N3599" s="72"/>
      <c r="O3599" s="103"/>
    </row>
    <row r="3600" spans="11:15">
      <c r="K3600" s="101"/>
      <c r="L3600" s="102"/>
      <c r="M3600" s="72"/>
      <c r="N3600" s="72"/>
      <c r="O3600" s="103"/>
    </row>
    <row r="3601" spans="11:15">
      <c r="K3601" s="101"/>
      <c r="L3601" s="102"/>
      <c r="M3601" s="72"/>
      <c r="N3601" s="72"/>
      <c r="O3601" s="103"/>
    </row>
    <row r="3602" spans="11:15">
      <c r="K3602" s="101"/>
      <c r="L3602" s="102"/>
      <c r="M3602" s="72"/>
      <c r="N3602" s="72"/>
      <c r="O3602" s="103"/>
    </row>
    <row r="3603" spans="11:15">
      <c r="K3603" s="101"/>
      <c r="L3603" s="102"/>
      <c r="M3603" s="72"/>
      <c r="N3603" s="72"/>
      <c r="O3603" s="103"/>
    </row>
    <row r="3604" spans="11:15">
      <c r="K3604" s="101"/>
      <c r="L3604" s="102"/>
      <c r="M3604" s="72"/>
      <c r="N3604" s="72"/>
      <c r="O3604" s="103"/>
    </row>
    <row r="3605" spans="11:15">
      <c r="K3605" s="101"/>
      <c r="L3605" s="102"/>
      <c r="M3605" s="72"/>
      <c r="N3605" s="72"/>
      <c r="O3605" s="103"/>
    </row>
    <row r="3606" spans="11:15">
      <c r="K3606" s="101"/>
      <c r="L3606" s="102"/>
      <c r="M3606" s="72"/>
      <c r="N3606" s="72"/>
      <c r="O3606" s="103"/>
    </row>
    <row r="3607" spans="11:15">
      <c r="K3607" s="101"/>
      <c r="L3607" s="102"/>
      <c r="M3607" s="72"/>
      <c r="N3607" s="72"/>
      <c r="O3607" s="103"/>
    </row>
    <row r="3608" spans="11:15">
      <c r="K3608" s="101"/>
      <c r="L3608" s="102"/>
      <c r="M3608" s="72"/>
      <c r="N3608" s="72"/>
      <c r="O3608" s="103"/>
    </row>
    <row r="3609" spans="11:15">
      <c r="K3609" s="101"/>
      <c r="L3609" s="102"/>
      <c r="M3609" s="72"/>
      <c r="N3609" s="72"/>
      <c r="O3609" s="103"/>
    </row>
    <row r="3610" spans="11:15">
      <c r="K3610" s="101"/>
      <c r="L3610" s="102"/>
      <c r="M3610" s="72"/>
      <c r="N3610" s="72"/>
      <c r="O3610" s="103"/>
    </row>
    <row r="3611" spans="11:15">
      <c r="K3611" s="101"/>
      <c r="L3611" s="102"/>
      <c r="M3611" s="72"/>
      <c r="N3611" s="72"/>
      <c r="O3611" s="103"/>
    </row>
    <row r="3612" spans="11:15">
      <c r="K3612" s="101"/>
      <c r="L3612" s="102"/>
      <c r="M3612" s="72"/>
      <c r="N3612" s="72"/>
      <c r="O3612" s="103"/>
    </row>
    <row r="3613" spans="11:15">
      <c r="K3613" s="101"/>
      <c r="L3613" s="102"/>
      <c r="M3613" s="72"/>
      <c r="N3613" s="72"/>
      <c r="O3613" s="103"/>
    </row>
    <row r="3614" spans="11:15">
      <c r="K3614" s="101"/>
      <c r="L3614" s="102"/>
      <c r="M3614" s="72"/>
      <c r="N3614" s="72"/>
      <c r="O3614" s="103"/>
    </row>
    <row r="3615" spans="11:15">
      <c r="K3615" s="101"/>
      <c r="L3615" s="102"/>
      <c r="M3615" s="72"/>
      <c r="N3615" s="72"/>
      <c r="O3615" s="103"/>
    </row>
    <row r="3616" spans="11:15">
      <c r="K3616" s="101"/>
      <c r="L3616" s="102"/>
      <c r="M3616" s="72"/>
      <c r="N3616" s="72"/>
      <c r="O3616" s="103"/>
    </row>
    <row r="3617" spans="11:15">
      <c r="K3617" s="101"/>
      <c r="L3617" s="102"/>
      <c r="M3617" s="72"/>
      <c r="N3617" s="72"/>
      <c r="O3617" s="103"/>
    </row>
    <row r="3618" spans="11:15">
      <c r="K3618" s="101"/>
      <c r="L3618" s="102"/>
      <c r="M3618" s="72"/>
      <c r="N3618" s="72"/>
      <c r="O3618" s="103"/>
    </row>
    <row r="3619" spans="11:15">
      <c r="K3619" s="101"/>
      <c r="L3619" s="102"/>
      <c r="M3619" s="72"/>
      <c r="N3619" s="72"/>
      <c r="O3619" s="103"/>
    </row>
    <row r="3620" spans="11:15">
      <c r="K3620" s="101"/>
      <c r="L3620" s="102"/>
      <c r="M3620" s="72"/>
      <c r="N3620" s="72"/>
      <c r="O3620" s="103"/>
    </row>
    <row r="3621" spans="11:15">
      <c r="K3621" s="101"/>
      <c r="L3621" s="102"/>
      <c r="M3621" s="72"/>
      <c r="N3621" s="72"/>
      <c r="O3621" s="103"/>
    </row>
    <row r="3622" spans="11:15">
      <c r="K3622" s="101"/>
      <c r="L3622" s="102"/>
      <c r="M3622" s="72"/>
      <c r="N3622" s="72"/>
      <c r="O3622" s="103"/>
    </row>
    <row r="3623" spans="11:15">
      <c r="K3623" s="101"/>
      <c r="L3623" s="102"/>
      <c r="M3623" s="72"/>
      <c r="N3623" s="72"/>
      <c r="O3623" s="103"/>
    </row>
    <row r="3624" spans="11:15">
      <c r="K3624" s="101"/>
      <c r="L3624" s="102"/>
      <c r="M3624" s="72"/>
      <c r="N3624" s="72"/>
      <c r="O3624" s="103"/>
    </row>
    <row r="3625" spans="11:15">
      <c r="K3625" s="101"/>
      <c r="L3625" s="102"/>
      <c r="M3625" s="72"/>
      <c r="N3625" s="72"/>
      <c r="O3625" s="103"/>
    </row>
    <row r="3626" spans="11:15">
      <c r="K3626" s="101"/>
      <c r="L3626" s="102"/>
      <c r="M3626" s="72"/>
      <c r="N3626" s="72"/>
      <c r="O3626" s="103"/>
    </row>
    <row r="3627" spans="11:15">
      <c r="K3627" s="101"/>
      <c r="L3627" s="102"/>
      <c r="M3627" s="72"/>
      <c r="N3627" s="72"/>
      <c r="O3627" s="103"/>
    </row>
    <row r="3628" spans="11:15">
      <c r="K3628" s="101"/>
      <c r="L3628" s="102"/>
      <c r="M3628" s="72"/>
      <c r="N3628" s="72"/>
      <c r="O3628" s="103"/>
    </row>
    <row r="3629" spans="11:15">
      <c r="K3629" s="101"/>
      <c r="L3629" s="102"/>
      <c r="M3629" s="72"/>
      <c r="N3629" s="72"/>
      <c r="O3629" s="103"/>
    </row>
    <row r="3630" spans="11:15">
      <c r="K3630" s="101"/>
      <c r="L3630" s="102"/>
      <c r="M3630" s="72"/>
      <c r="N3630" s="72"/>
      <c r="O3630" s="103"/>
    </row>
    <row r="3631" spans="11:15">
      <c r="K3631" s="101"/>
      <c r="L3631" s="102"/>
      <c r="M3631" s="72"/>
      <c r="N3631" s="72"/>
      <c r="O3631" s="103"/>
    </row>
    <row r="3632" spans="11:15">
      <c r="K3632" s="101"/>
      <c r="L3632" s="102"/>
      <c r="M3632" s="72"/>
      <c r="N3632" s="72"/>
      <c r="O3632" s="103"/>
    </row>
    <row r="3633" spans="11:15">
      <c r="K3633" s="101"/>
      <c r="L3633" s="102"/>
      <c r="M3633" s="72"/>
      <c r="N3633" s="72"/>
      <c r="O3633" s="103"/>
    </row>
    <row r="3634" spans="11:15">
      <c r="K3634" s="101"/>
      <c r="L3634" s="102"/>
      <c r="M3634" s="72"/>
      <c r="N3634" s="72"/>
      <c r="O3634" s="103"/>
    </row>
    <row r="3635" spans="11:15">
      <c r="K3635" s="101"/>
      <c r="L3635" s="102"/>
      <c r="M3635" s="72"/>
      <c r="N3635" s="72"/>
      <c r="O3635" s="103"/>
    </row>
    <row r="3636" spans="11:15">
      <c r="K3636" s="101"/>
      <c r="L3636" s="102"/>
      <c r="M3636" s="72"/>
      <c r="N3636" s="72"/>
      <c r="O3636" s="103"/>
    </row>
    <row r="3637" spans="11:15">
      <c r="K3637" s="101"/>
      <c r="L3637" s="102"/>
      <c r="M3637" s="72"/>
      <c r="N3637" s="72"/>
      <c r="O3637" s="103"/>
    </row>
    <row r="3638" spans="11:15">
      <c r="K3638" s="101"/>
      <c r="L3638" s="102"/>
      <c r="M3638" s="72"/>
      <c r="N3638" s="72"/>
      <c r="O3638" s="103"/>
    </row>
    <row r="3639" spans="11:15">
      <c r="K3639" s="101"/>
      <c r="L3639" s="102"/>
      <c r="M3639" s="72"/>
      <c r="N3639" s="72"/>
      <c r="O3639" s="103"/>
    </row>
    <row r="3640" spans="11:15">
      <c r="K3640" s="101"/>
      <c r="L3640" s="102"/>
      <c r="M3640" s="72"/>
      <c r="N3640" s="72"/>
      <c r="O3640" s="103"/>
    </row>
    <row r="3641" spans="11:15">
      <c r="K3641" s="101"/>
      <c r="L3641" s="102"/>
      <c r="M3641" s="72"/>
      <c r="N3641" s="72"/>
      <c r="O3641" s="103"/>
    </row>
    <row r="3642" spans="11:15">
      <c r="K3642" s="101"/>
      <c r="L3642" s="102"/>
      <c r="M3642" s="72"/>
      <c r="N3642" s="72"/>
      <c r="O3642" s="103"/>
    </row>
    <row r="3643" spans="11:15">
      <c r="K3643" s="101"/>
      <c r="L3643" s="102"/>
      <c r="M3643" s="72"/>
      <c r="N3643" s="72"/>
      <c r="O3643" s="103"/>
    </row>
    <row r="3644" spans="11:15">
      <c r="K3644" s="101"/>
      <c r="L3644" s="102"/>
      <c r="M3644" s="72"/>
      <c r="N3644" s="72"/>
      <c r="O3644" s="103"/>
    </row>
    <row r="3645" spans="11:15">
      <c r="K3645" s="101"/>
      <c r="L3645" s="102"/>
      <c r="M3645" s="72"/>
      <c r="N3645" s="72"/>
      <c r="O3645" s="103"/>
    </row>
    <row r="3646" spans="11:15">
      <c r="K3646" s="101"/>
      <c r="L3646" s="102"/>
      <c r="M3646" s="72"/>
      <c r="N3646" s="72"/>
      <c r="O3646" s="103"/>
    </row>
    <row r="3647" spans="11:15">
      <c r="K3647" s="101"/>
      <c r="L3647" s="102"/>
      <c r="M3647" s="72"/>
      <c r="N3647" s="72"/>
      <c r="O3647" s="103"/>
    </row>
    <row r="3648" spans="11:15">
      <c r="K3648" s="101"/>
      <c r="L3648" s="102"/>
      <c r="M3648" s="72"/>
      <c r="N3648" s="72"/>
      <c r="O3648" s="103"/>
    </row>
    <row r="3649" spans="11:15">
      <c r="K3649" s="101"/>
      <c r="L3649" s="102"/>
      <c r="M3649" s="72"/>
      <c r="N3649" s="72"/>
      <c r="O3649" s="103"/>
    </row>
    <row r="3650" spans="11:15">
      <c r="K3650" s="101"/>
      <c r="L3650" s="102"/>
      <c r="M3650" s="72"/>
      <c r="N3650" s="72"/>
      <c r="O3650" s="103"/>
    </row>
    <row r="3651" spans="11:15">
      <c r="K3651" s="101"/>
      <c r="L3651" s="102"/>
      <c r="M3651" s="72"/>
      <c r="N3651" s="72"/>
      <c r="O3651" s="103"/>
    </row>
    <row r="3652" spans="11:15">
      <c r="K3652" s="101"/>
      <c r="L3652" s="102"/>
      <c r="M3652" s="72"/>
      <c r="N3652" s="72"/>
      <c r="O3652" s="103"/>
    </row>
    <row r="3653" spans="11:15">
      <c r="K3653" s="101"/>
      <c r="L3653" s="102"/>
      <c r="M3653" s="72"/>
      <c r="N3653" s="72"/>
      <c r="O3653" s="103"/>
    </row>
    <row r="3654" spans="11:15">
      <c r="K3654" s="101"/>
      <c r="L3654" s="102"/>
      <c r="M3654" s="72"/>
      <c r="N3654" s="72"/>
      <c r="O3654" s="103"/>
    </row>
    <row r="3655" spans="11:15">
      <c r="K3655" s="101"/>
      <c r="L3655" s="102"/>
      <c r="M3655" s="72"/>
      <c r="N3655" s="72"/>
      <c r="O3655" s="103"/>
    </row>
    <row r="3656" spans="11:15">
      <c r="K3656" s="101"/>
      <c r="L3656" s="102"/>
      <c r="M3656" s="72"/>
      <c r="N3656" s="72"/>
      <c r="O3656" s="103"/>
    </row>
    <row r="3657" spans="11:15">
      <c r="K3657" s="101"/>
      <c r="L3657" s="102"/>
      <c r="M3657" s="72"/>
      <c r="N3657" s="72"/>
      <c r="O3657" s="103"/>
    </row>
    <row r="3658" spans="11:15">
      <c r="K3658" s="101"/>
      <c r="L3658" s="102"/>
      <c r="M3658" s="72"/>
      <c r="N3658" s="72"/>
      <c r="O3658" s="103"/>
    </row>
    <row r="3659" spans="11:15">
      <c r="K3659" s="101"/>
      <c r="L3659" s="102"/>
      <c r="M3659" s="72"/>
      <c r="N3659" s="72"/>
      <c r="O3659" s="103"/>
    </row>
    <row r="3660" spans="11:15">
      <c r="K3660" s="101"/>
      <c r="L3660" s="102"/>
      <c r="M3660" s="72"/>
      <c r="N3660" s="72"/>
      <c r="O3660" s="103"/>
    </row>
    <row r="3661" spans="11:15">
      <c r="K3661" s="101"/>
      <c r="L3661" s="102"/>
      <c r="M3661" s="72"/>
      <c r="N3661" s="72"/>
      <c r="O3661" s="103"/>
    </row>
    <row r="3662" spans="11:15">
      <c r="K3662" s="101"/>
      <c r="L3662" s="102"/>
      <c r="M3662" s="72"/>
      <c r="N3662" s="72"/>
      <c r="O3662" s="103"/>
    </row>
    <row r="3663" spans="11:15">
      <c r="K3663" s="101"/>
      <c r="L3663" s="102"/>
      <c r="M3663" s="72"/>
      <c r="N3663" s="72"/>
      <c r="O3663" s="103"/>
    </row>
    <row r="3664" spans="11:15">
      <c r="K3664" s="101"/>
      <c r="L3664" s="102"/>
      <c r="M3664" s="72"/>
      <c r="N3664" s="72"/>
      <c r="O3664" s="103"/>
    </row>
    <row r="3665" spans="11:15">
      <c r="K3665" s="101"/>
      <c r="L3665" s="102"/>
      <c r="M3665" s="72"/>
      <c r="N3665" s="72"/>
      <c r="O3665" s="103"/>
    </row>
    <row r="3666" spans="11:15">
      <c r="K3666" s="101"/>
      <c r="L3666" s="102"/>
      <c r="M3666" s="72"/>
      <c r="N3666" s="72"/>
      <c r="O3666" s="103"/>
    </row>
    <row r="3667" spans="11:15">
      <c r="K3667" s="101"/>
      <c r="L3667" s="102"/>
      <c r="M3667" s="72"/>
      <c r="N3667" s="72"/>
      <c r="O3667" s="103"/>
    </row>
    <row r="3668" spans="11:15">
      <c r="K3668" s="101"/>
      <c r="L3668" s="102"/>
      <c r="M3668" s="72"/>
      <c r="N3668" s="72"/>
      <c r="O3668" s="103"/>
    </row>
    <row r="3669" spans="11:15">
      <c r="K3669" s="101"/>
      <c r="L3669" s="102"/>
      <c r="M3669" s="72"/>
      <c r="N3669" s="72"/>
      <c r="O3669" s="103"/>
    </row>
    <row r="3670" spans="11:15">
      <c r="K3670" s="101"/>
      <c r="L3670" s="102"/>
      <c r="M3670" s="72"/>
      <c r="N3670" s="72"/>
      <c r="O3670" s="103"/>
    </row>
    <row r="3671" spans="11:15">
      <c r="K3671" s="101"/>
      <c r="L3671" s="102"/>
      <c r="M3671" s="72"/>
      <c r="N3671" s="72"/>
      <c r="O3671" s="103"/>
    </row>
    <row r="3672" spans="11:15">
      <c r="K3672" s="101"/>
      <c r="L3672" s="102"/>
      <c r="M3672" s="72"/>
      <c r="N3672" s="72"/>
      <c r="O3672" s="103"/>
    </row>
    <row r="3673" spans="11:15">
      <c r="K3673" s="101"/>
      <c r="L3673" s="102"/>
      <c r="M3673" s="72"/>
      <c r="N3673" s="72"/>
      <c r="O3673" s="103"/>
    </row>
    <row r="3674" spans="11:15">
      <c r="K3674" s="101"/>
      <c r="L3674" s="102"/>
      <c r="M3674" s="72"/>
      <c r="N3674" s="72"/>
      <c r="O3674" s="103"/>
    </row>
    <row r="3675" spans="11:15">
      <c r="K3675" s="101"/>
      <c r="L3675" s="102"/>
      <c r="M3675" s="72"/>
      <c r="N3675" s="72"/>
      <c r="O3675" s="103"/>
    </row>
    <row r="3676" spans="11:15">
      <c r="K3676" s="101"/>
      <c r="L3676" s="102"/>
      <c r="M3676" s="72"/>
      <c r="N3676" s="72"/>
      <c r="O3676" s="103"/>
    </row>
    <row r="3677" spans="11:15">
      <c r="K3677" s="101"/>
      <c r="L3677" s="102"/>
      <c r="M3677" s="72"/>
      <c r="N3677" s="72"/>
      <c r="O3677" s="103"/>
    </row>
    <row r="3678" spans="11:15">
      <c r="K3678" s="101"/>
      <c r="L3678" s="102"/>
      <c r="M3678" s="72"/>
      <c r="N3678" s="72"/>
      <c r="O3678" s="103"/>
    </row>
    <row r="3679" spans="11:15">
      <c r="K3679" s="101"/>
      <c r="L3679" s="102"/>
      <c r="M3679" s="72"/>
      <c r="N3679" s="72"/>
      <c r="O3679" s="103"/>
    </row>
    <row r="3680" spans="11:15">
      <c r="K3680" s="101"/>
      <c r="L3680" s="102"/>
      <c r="M3680" s="72"/>
      <c r="N3680" s="72"/>
      <c r="O3680" s="103"/>
    </row>
    <row r="3681" spans="11:15">
      <c r="K3681" s="101"/>
      <c r="L3681" s="102"/>
      <c r="M3681" s="72"/>
      <c r="N3681" s="72"/>
      <c r="O3681" s="103"/>
    </row>
    <row r="3682" spans="11:15">
      <c r="K3682" s="101"/>
      <c r="L3682" s="102"/>
      <c r="M3682" s="72"/>
      <c r="N3682" s="72"/>
      <c r="O3682" s="103"/>
    </row>
    <row r="3683" spans="11:15">
      <c r="K3683" s="101"/>
      <c r="L3683" s="102"/>
      <c r="M3683" s="72"/>
      <c r="N3683" s="72"/>
      <c r="O3683" s="103"/>
    </row>
    <row r="3684" spans="11:15">
      <c r="K3684" s="101"/>
      <c r="L3684" s="102"/>
      <c r="M3684" s="72"/>
      <c r="N3684" s="72"/>
      <c r="O3684" s="103"/>
    </row>
    <row r="3685" spans="11:15">
      <c r="K3685" s="101"/>
      <c r="L3685" s="102"/>
      <c r="M3685" s="72"/>
      <c r="N3685" s="72"/>
      <c r="O3685" s="103"/>
    </row>
    <row r="3686" spans="11:15">
      <c r="K3686" s="101"/>
      <c r="L3686" s="102"/>
      <c r="M3686" s="72"/>
      <c r="N3686" s="72"/>
      <c r="O3686" s="103"/>
    </row>
    <row r="3687" spans="11:15">
      <c r="K3687" s="101"/>
      <c r="L3687" s="102"/>
      <c r="M3687" s="72"/>
      <c r="N3687" s="72"/>
      <c r="O3687" s="103"/>
    </row>
    <row r="3688" spans="11:15">
      <c r="K3688" s="101"/>
      <c r="L3688" s="102"/>
      <c r="M3688" s="72"/>
      <c r="N3688" s="72"/>
      <c r="O3688" s="103"/>
    </row>
    <row r="3689" spans="11:15">
      <c r="K3689" s="101"/>
      <c r="L3689" s="102"/>
      <c r="M3689" s="72"/>
      <c r="N3689" s="72"/>
      <c r="O3689" s="103"/>
    </row>
    <row r="3690" spans="11:15">
      <c r="K3690" s="101"/>
      <c r="L3690" s="102"/>
      <c r="M3690" s="72"/>
      <c r="N3690" s="72"/>
      <c r="O3690" s="103"/>
    </row>
    <row r="3691" spans="11:15">
      <c r="K3691" s="101"/>
      <c r="L3691" s="102"/>
      <c r="M3691" s="72"/>
      <c r="N3691" s="72"/>
      <c r="O3691" s="103"/>
    </row>
    <row r="3692" spans="11:15">
      <c r="K3692" s="101"/>
      <c r="L3692" s="102"/>
      <c r="M3692" s="72"/>
      <c r="N3692" s="72"/>
      <c r="O3692" s="103"/>
    </row>
    <row r="3693" spans="11:15">
      <c r="K3693" s="101"/>
      <c r="L3693" s="102"/>
      <c r="M3693" s="72"/>
      <c r="N3693" s="72"/>
      <c r="O3693" s="103"/>
    </row>
    <row r="3694" spans="11:15">
      <c r="K3694" s="101"/>
      <c r="L3694" s="102"/>
      <c r="M3694" s="72"/>
      <c r="N3694" s="72"/>
      <c r="O3694" s="103"/>
    </row>
    <row r="3695" spans="11:15">
      <c r="K3695" s="101"/>
      <c r="L3695" s="102"/>
      <c r="M3695" s="72"/>
      <c r="N3695" s="72"/>
      <c r="O3695" s="103"/>
    </row>
    <row r="3696" spans="11:15">
      <c r="K3696" s="101"/>
      <c r="L3696" s="102"/>
      <c r="M3696" s="72"/>
      <c r="N3696" s="72"/>
      <c r="O3696" s="103"/>
    </row>
    <row r="3697" spans="11:15">
      <c r="K3697" s="101"/>
      <c r="L3697" s="102"/>
      <c r="M3697" s="72"/>
      <c r="N3697" s="72"/>
      <c r="O3697" s="103"/>
    </row>
    <row r="3698" spans="11:15">
      <c r="K3698" s="101"/>
      <c r="L3698" s="102"/>
      <c r="M3698" s="72"/>
      <c r="N3698" s="72"/>
      <c r="O3698" s="103"/>
    </row>
    <row r="3699" spans="11:15">
      <c r="K3699" s="101"/>
      <c r="L3699" s="102"/>
      <c r="M3699" s="72"/>
      <c r="N3699" s="72"/>
      <c r="O3699" s="103"/>
    </row>
    <row r="3700" spans="11:15">
      <c r="K3700" s="101"/>
      <c r="L3700" s="102"/>
      <c r="M3700" s="72"/>
      <c r="N3700" s="72"/>
      <c r="O3700" s="103"/>
    </row>
    <row r="3701" spans="11:15">
      <c r="K3701" s="101"/>
      <c r="L3701" s="102"/>
      <c r="M3701" s="72"/>
      <c r="N3701" s="72"/>
      <c r="O3701" s="103"/>
    </row>
    <row r="3702" spans="11:15">
      <c r="K3702" s="101"/>
      <c r="L3702" s="102"/>
      <c r="M3702" s="72"/>
      <c r="N3702" s="72"/>
      <c r="O3702" s="103"/>
    </row>
    <row r="3703" spans="11:15">
      <c r="K3703" s="101"/>
      <c r="L3703" s="102"/>
      <c r="M3703" s="72"/>
      <c r="N3703" s="72"/>
      <c r="O3703" s="103"/>
    </row>
    <row r="3704" spans="11:15">
      <c r="K3704" s="101"/>
      <c r="L3704" s="102"/>
      <c r="M3704" s="72"/>
      <c r="N3704" s="72"/>
      <c r="O3704" s="103"/>
    </row>
    <row r="3705" spans="11:15">
      <c r="K3705" s="101"/>
      <c r="L3705" s="102"/>
      <c r="M3705" s="72"/>
      <c r="N3705" s="72"/>
      <c r="O3705" s="103"/>
    </row>
    <row r="3706" spans="11:15">
      <c r="K3706" s="101"/>
      <c r="L3706" s="102"/>
      <c r="M3706" s="72"/>
      <c r="N3706" s="72"/>
      <c r="O3706" s="103"/>
    </row>
    <row r="3707" spans="11:15">
      <c r="K3707" s="101"/>
      <c r="L3707" s="102"/>
      <c r="M3707" s="72"/>
      <c r="N3707" s="72"/>
      <c r="O3707" s="103"/>
    </row>
    <row r="3708" spans="11:15">
      <c r="K3708" s="101"/>
      <c r="L3708" s="102"/>
      <c r="M3708" s="72"/>
      <c r="N3708" s="72"/>
      <c r="O3708" s="103"/>
    </row>
    <row r="3709" spans="11:15">
      <c r="K3709" s="101"/>
      <c r="L3709" s="102"/>
      <c r="M3709" s="72"/>
      <c r="N3709" s="72"/>
      <c r="O3709" s="103"/>
    </row>
    <row r="3710" spans="11:15">
      <c r="K3710" s="101"/>
      <c r="L3710" s="102"/>
      <c r="M3710" s="72"/>
      <c r="N3710" s="72"/>
      <c r="O3710" s="103"/>
    </row>
    <row r="3711" spans="11:15">
      <c r="K3711" s="101"/>
      <c r="L3711" s="102"/>
      <c r="M3711" s="72"/>
      <c r="N3711" s="72"/>
      <c r="O3711" s="103"/>
    </row>
    <row r="3712" spans="11:15">
      <c r="K3712" s="101"/>
      <c r="L3712" s="102"/>
      <c r="M3712" s="72"/>
      <c r="N3712" s="72"/>
      <c r="O3712" s="103"/>
    </row>
    <row r="3713" spans="11:15">
      <c r="K3713" s="101"/>
      <c r="L3713" s="102"/>
      <c r="M3713" s="72"/>
      <c r="N3713" s="72"/>
      <c r="O3713" s="103"/>
    </row>
    <row r="3714" spans="11:15">
      <c r="K3714" s="101"/>
      <c r="L3714" s="102"/>
      <c r="M3714" s="72"/>
      <c r="N3714" s="72"/>
      <c r="O3714" s="103"/>
    </row>
    <row r="3715" spans="11:15">
      <c r="K3715" s="101"/>
      <c r="L3715" s="102"/>
      <c r="M3715" s="72"/>
      <c r="N3715" s="72"/>
      <c r="O3715" s="103"/>
    </row>
    <row r="3716" spans="11:15">
      <c r="K3716" s="101"/>
      <c r="L3716" s="102"/>
      <c r="M3716" s="72"/>
      <c r="N3716" s="72"/>
      <c r="O3716" s="103"/>
    </row>
    <row r="3717" spans="11:15">
      <c r="K3717" s="101"/>
      <c r="L3717" s="102"/>
      <c r="M3717" s="72"/>
      <c r="N3717" s="72"/>
      <c r="O3717" s="103"/>
    </row>
    <row r="3718" spans="11:15">
      <c r="K3718" s="101"/>
      <c r="L3718" s="102"/>
      <c r="M3718" s="72"/>
      <c r="N3718" s="72"/>
      <c r="O3718" s="103"/>
    </row>
    <row r="3719" spans="11:15">
      <c r="K3719" s="101"/>
      <c r="L3719" s="102"/>
      <c r="M3719" s="72"/>
      <c r="N3719" s="72"/>
      <c r="O3719" s="103"/>
    </row>
    <row r="3720" spans="11:15">
      <c r="K3720" s="101"/>
      <c r="L3720" s="102"/>
      <c r="M3720" s="72"/>
      <c r="N3720" s="72"/>
      <c r="O3720" s="103"/>
    </row>
    <row r="3721" spans="11:15">
      <c r="K3721" s="101"/>
      <c r="L3721" s="102"/>
      <c r="M3721" s="72"/>
      <c r="N3721" s="72"/>
      <c r="O3721" s="103"/>
    </row>
    <row r="3722" spans="11:15">
      <c r="K3722" s="101"/>
      <c r="L3722" s="102"/>
      <c r="M3722" s="72"/>
      <c r="N3722" s="72"/>
      <c r="O3722" s="103"/>
    </row>
    <row r="3723" spans="11:15">
      <c r="K3723" s="101"/>
      <c r="L3723" s="102"/>
      <c r="M3723" s="72"/>
      <c r="N3723" s="72"/>
      <c r="O3723" s="103"/>
    </row>
    <row r="3724" spans="11:15">
      <c r="K3724" s="101"/>
      <c r="L3724" s="102"/>
      <c r="M3724" s="72"/>
      <c r="N3724" s="72"/>
      <c r="O3724" s="103"/>
    </row>
    <row r="3725" spans="11:15">
      <c r="K3725" s="101"/>
      <c r="L3725" s="102"/>
      <c r="M3725" s="72"/>
      <c r="N3725" s="72"/>
      <c r="O3725" s="103"/>
    </row>
    <row r="3726" spans="11:15">
      <c r="K3726" s="101"/>
      <c r="L3726" s="102"/>
      <c r="M3726" s="72"/>
      <c r="N3726" s="72"/>
      <c r="O3726" s="103"/>
    </row>
    <row r="3727" spans="11:15">
      <c r="K3727" s="101"/>
      <c r="L3727" s="102"/>
      <c r="M3727" s="72"/>
      <c r="N3727" s="72"/>
      <c r="O3727" s="103"/>
    </row>
    <row r="3728" spans="11:15">
      <c r="K3728" s="101"/>
      <c r="L3728" s="102"/>
      <c r="M3728" s="72"/>
      <c r="N3728" s="72"/>
      <c r="O3728" s="103"/>
    </row>
    <row r="3729" spans="11:15">
      <c r="K3729" s="101"/>
      <c r="L3729" s="102"/>
      <c r="M3729" s="72"/>
      <c r="N3729" s="72"/>
      <c r="O3729" s="103"/>
    </row>
    <row r="3730" spans="11:15">
      <c r="K3730" s="101"/>
      <c r="L3730" s="102"/>
      <c r="M3730" s="72"/>
      <c r="N3730" s="72"/>
      <c r="O3730" s="103"/>
    </row>
    <row r="3731" spans="11:15">
      <c r="K3731" s="101"/>
      <c r="L3731" s="102"/>
      <c r="M3731" s="72"/>
      <c r="N3731" s="72"/>
      <c r="O3731" s="103"/>
    </row>
    <row r="3732" spans="11:15">
      <c r="K3732" s="101"/>
      <c r="L3732" s="102"/>
      <c r="M3732" s="72"/>
      <c r="N3732" s="72"/>
      <c r="O3732" s="103"/>
    </row>
    <row r="3733" spans="11:15">
      <c r="K3733" s="101"/>
      <c r="L3733" s="102"/>
      <c r="M3733" s="72"/>
      <c r="N3733" s="72"/>
      <c r="O3733" s="103"/>
    </row>
    <row r="3734" spans="11:15">
      <c r="K3734" s="101"/>
      <c r="L3734" s="102"/>
      <c r="M3734" s="72"/>
      <c r="N3734" s="72"/>
      <c r="O3734" s="103"/>
    </row>
    <row r="3735" spans="11:15">
      <c r="K3735" s="101"/>
      <c r="L3735" s="102"/>
      <c r="M3735" s="72"/>
      <c r="N3735" s="72"/>
      <c r="O3735" s="103"/>
    </row>
    <row r="3736" spans="11:15">
      <c r="K3736" s="101"/>
      <c r="L3736" s="102"/>
      <c r="M3736" s="72"/>
      <c r="N3736" s="72"/>
      <c r="O3736" s="103"/>
    </row>
    <row r="3737" spans="11:15">
      <c r="K3737" s="101"/>
      <c r="L3737" s="102"/>
      <c r="M3737" s="72"/>
      <c r="N3737" s="72"/>
      <c r="O3737" s="103"/>
    </row>
    <row r="3738" spans="11:15">
      <c r="K3738" s="101"/>
      <c r="L3738" s="102"/>
      <c r="M3738" s="72"/>
      <c r="N3738" s="72"/>
      <c r="O3738" s="103"/>
    </row>
    <row r="3739" spans="11:15">
      <c r="K3739" s="101"/>
      <c r="L3739" s="102"/>
      <c r="M3739" s="72"/>
      <c r="N3739" s="72"/>
      <c r="O3739" s="103"/>
    </row>
    <row r="3740" spans="11:15">
      <c r="K3740" s="101"/>
      <c r="L3740" s="102"/>
      <c r="M3740" s="72"/>
      <c r="N3740" s="72"/>
      <c r="O3740" s="103"/>
    </row>
    <row r="3741" spans="11:15">
      <c r="K3741" s="101"/>
      <c r="L3741" s="102"/>
      <c r="M3741" s="72"/>
      <c r="N3741" s="72"/>
      <c r="O3741" s="103"/>
    </row>
    <row r="3742" spans="11:15">
      <c r="K3742" s="101"/>
      <c r="L3742" s="102"/>
      <c r="M3742" s="72"/>
      <c r="N3742" s="72"/>
      <c r="O3742" s="103"/>
    </row>
    <row r="3743" spans="11:15">
      <c r="K3743" s="101"/>
      <c r="L3743" s="102"/>
      <c r="M3743" s="72"/>
      <c r="N3743" s="72"/>
      <c r="O3743" s="103"/>
    </row>
    <row r="3744" spans="11:15">
      <c r="K3744" s="101"/>
      <c r="L3744" s="102"/>
      <c r="M3744" s="72"/>
      <c r="N3744" s="72"/>
      <c r="O3744" s="103"/>
    </row>
    <row r="3745" spans="11:15">
      <c r="K3745" s="101"/>
      <c r="L3745" s="102"/>
      <c r="M3745" s="72"/>
      <c r="N3745" s="72"/>
      <c r="O3745" s="103"/>
    </row>
    <row r="3746" spans="11:15">
      <c r="K3746" s="101"/>
      <c r="L3746" s="102"/>
      <c r="M3746" s="72"/>
      <c r="N3746" s="72"/>
      <c r="O3746" s="103"/>
    </row>
    <row r="3747" spans="11:15">
      <c r="K3747" s="101"/>
      <c r="L3747" s="102"/>
      <c r="M3747" s="72"/>
      <c r="N3747" s="72"/>
      <c r="O3747" s="103"/>
    </row>
    <row r="3748" spans="11:15">
      <c r="K3748" s="101"/>
      <c r="L3748" s="102"/>
      <c r="M3748" s="72"/>
      <c r="N3748" s="72"/>
      <c r="O3748" s="103"/>
    </row>
    <row r="3749" spans="11:15">
      <c r="K3749" s="101"/>
      <c r="L3749" s="102"/>
      <c r="M3749" s="72"/>
      <c r="N3749" s="72"/>
      <c r="O3749" s="103"/>
    </row>
    <row r="3750" spans="11:15">
      <c r="K3750" s="101"/>
      <c r="L3750" s="102"/>
      <c r="M3750" s="72"/>
      <c r="N3750" s="72"/>
      <c r="O3750" s="103"/>
    </row>
    <row r="3751" spans="11:15">
      <c r="K3751" s="101"/>
      <c r="L3751" s="102"/>
      <c r="M3751" s="72"/>
      <c r="N3751" s="72"/>
      <c r="O3751" s="103"/>
    </row>
    <row r="3752" spans="11:15">
      <c r="K3752" s="101"/>
      <c r="L3752" s="102"/>
      <c r="M3752" s="72"/>
      <c r="N3752" s="72"/>
      <c r="O3752" s="103"/>
    </row>
    <row r="3753" spans="11:15">
      <c r="K3753" s="101"/>
      <c r="L3753" s="102"/>
      <c r="M3753" s="72"/>
      <c r="N3753" s="72"/>
      <c r="O3753" s="103"/>
    </row>
    <row r="3754" spans="11:15">
      <c r="K3754" s="101"/>
      <c r="L3754" s="102"/>
      <c r="M3754" s="72"/>
      <c r="N3754" s="72"/>
      <c r="O3754" s="103"/>
    </row>
    <row r="3755" spans="11:15">
      <c r="K3755" s="101"/>
      <c r="L3755" s="102"/>
      <c r="M3755" s="72"/>
      <c r="N3755" s="72"/>
      <c r="O3755" s="103"/>
    </row>
    <row r="3756" spans="11:15">
      <c r="K3756" s="101"/>
      <c r="L3756" s="102"/>
      <c r="M3756" s="72"/>
      <c r="N3756" s="72"/>
      <c r="O3756" s="103"/>
    </row>
    <row r="3757" spans="11:15">
      <c r="K3757" s="101"/>
      <c r="L3757" s="102"/>
      <c r="M3757" s="72"/>
      <c r="N3757" s="72"/>
      <c r="O3757" s="103"/>
    </row>
    <row r="3758" spans="11:15">
      <c r="K3758" s="101"/>
      <c r="L3758" s="102"/>
      <c r="M3758" s="72"/>
      <c r="N3758" s="72"/>
      <c r="O3758" s="103"/>
    </row>
    <row r="3759" spans="11:15">
      <c r="K3759" s="101"/>
      <c r="L3759" s="102"/>
      <c r="M3759" s="72"/>
      <c r="N3759" s="72"/>
      <c r="O3759" s="103"/>
    </row>
    <row r="3760" spans="11:15">
      <c r="K3760" s="101"/>
      <c r="L3760" s="102"/>
      <c r="M3760" s="72"/>
      <c r="N3760" s="72"/>
      <c r="O3760" s="103"/>
    </row>
    <row r="3761" spans="11:15">
      <c r="K3761" s="101"/>
      <c r="L3761" s="102"/>
      <c r="M3761" s="72"/>
      <c r="N3761" s="72"/>
      <c r="O3761" s="103"/>
    </row>
    <row r="3762" spans="11:15">
      <c r="K3762" s="101"/>
      <c r="L3762" s="102"/>
      <c r="M3762" s="72"/>
      <c r="N3762" s="72"/>
      <c r="O3762" s="103"/>
    </row>
    <row r="3763" spans="11:15">
      <c r="K3763" s="101"/>
      <c r="L3763" s="102"/>
      <c r="M3763" s="72"/>
      <c r="N3763" s="72"/>
      <c r="O3763" s="103"/>
    </row>
    <row r="3764" spans="11:15">
      <c r="K3764" s="101"/>
      <c r="L3764" s="102"/>
      <c r="M3764" s="72"/>
      <c r="N3764" s="72"/>
      <c r="O3764" s="103"/>
    </row>
    <row r="3765" spans="11:15">
      <c r="K3765" s="101"/>
      <c r="L3765" s="102"/>
      <c r="M3765" s="72"/>
      <c r="N3765" s="72"/>
      <c r="O3765" s="103"/>
    </row>
    <row r="3766" spans="11:15">
      <c r="K3766" s="101"/>
      <c r="L3766" s="102"/>
      <c r="M3766" s="72"/>
      <c r="N3766" s="72"/>
      <c r="O3766" s="103"/>
    </row>
    <row r="3767" spans="11:15">
      <c r="K3767" s="101"/>
      <c r="L3767" s="102"/>
      <c r="M3767" s="72"/>
      <c r="N3767" s="72"/>
      <c r="O3767" s="103"/>
    </row>
    <row r="3768" spans="11:15">
      <c r="K3768" s="101"/>
      <c r="L3768" s="102"/>
      <c r="M3768" s="72"/>
      <c r="N3768" s="72"/>
      <c r="O3768" s="103"/>
    </row>
    <row r="3769" spans="11:15">
      <c r="K3769" s="101"/>
      <c r="L3769" s="102"/>
      <c r="M3769" s="72"/>
      <c r="N3769" s="72"/>
      <c r="O3769" s="103"/>
    </row>
    <row r="3770" spans="11:15">
      <c r="K3770" s="101"/>
      <c r="L3770" s="102"/>
      <c r="M3770" s="72"/>
      <c r="N3770" s="72"/>
      <c r="O3770" s="103"/>
    </row>
    <row r="3771" spans="11:15">
      <c r="K3771" s="101"/>
      <c r="L3771" s="102"/>
      <c r="M3771" s="72"/>
      <c r="N3771" s="72"/>
      <c r="O3771" s="103"/>
    </row>
    <row r="3772" spans="11:15">
      <c r="K3772" s="101"/>
      <c r="L3772" s="102"/>
      <c r="M3772" s="72"/>
      <c r="N3772" s="72"/>
      <c r="O3772" s="103"/>
    </row>
    <row r="3773" spans="11:15">
      <c r="K3773" s="101"/>
      <c r="L3773" s="102"/>
      <c r="M3773" s="72"/>
      <c r="N3773" s="72"/>
      <c r="O3773" s="103"/>
    </row>
    <row r="3774" spans="11:15">
      <c r="K3774" s="101"/>
      <c r="L3774" s="102"/>
      <c r="M3774" s="72"/>
      <c r="N3774" s="72"/>
      <c r="O3774" s="103"/>
    </row>
    <row r="3775" spans="11:15">
      <c r="K3775" s="101"/>
      <c r="L3775" s="102"/>
      <c r="M3775" s="72"/>
      <c r="N3775" s="72"/>
      <c r="O3775" s="103"/>
    </row>
    <row r="3776" spans="11:15">
      <c r="K3776" s="101"/>
      <c r="L3776" s="102"/>
      <c r="M3776" s="72"/>
      <c r="N3776" s="72"/>
      <c r="O3776" s="103"/>
    </row>
    <row r="3777" spans="11:15">
      <c r="K3777" s="101"/>
      <c r="L3777" s="102"/>
      <c r="M3777" s="72"/>
      <c r="N3777" s="72"/>
      <c r="O3777" s="103"/>
    </row>
    <row r="3778" spans="11:15">
      <c r="K3778" s="101"/>
      <c r="L3778" s="102"/>
      <c r="M3778" s="72"/>
      <c r="N3778" s="72"/>
      <c r="O3778" s="103"/>
    </row>
    <row r="3779" spans="11:15">
      <c r="K3779" s="101"/>
      <c r="L3779" s="102"/>
      <c r="M3779" s="72"/>
      <c r="N3779" s="72"/>
      <c r="O3779" s="103"/>
    </row>
    <row r="3780" spans="11:15">
      <c r="K3780" s="101"/>
      <c r="L3780" s="102"/>
      <c r="M3780" s="72"/>
      <c r="N3780" s="72"/>
      <c r="O3780" s="103"/>
    </row>
    <row r="3781" spans="11:15">
      <c r="K3781" s="101"/>
      <c r="L3781" s="102"/>
      <c r="M3781" s="72"/>
      <c r="N3781" s="72"/>
      <c r="O3781" s="103"/>
    </row>
    <row r="3782" spans="11:15">
      <c r="K3782" s="101"/>
      <c r="L3782" s="102"/>
      <c r="M3782" s="72"/>
      <c r="N3782" s="72"/>
      <c r="O3782" s="103"/>
    </row>
    <row r="3783" spans="11:15">
      <c r="K3783" s="101"/>
      <c r="L3783" s="102"/>
      <c r="M3783" s="72"/>
      <c r="N3783" s="72"/>
      <c r="O3783" s="103"/>
    </row>
    <row r="3784" spans="11:15">
      <c r="K3784" s="101"/>
      <c r="L3784" s="102"/>
      <c r="M3784" s="72"/>
      <c r="N3784" s="72"/>
      <c r="O3784" s="103"/>
    </row>
    <row r="3785" spans="11:15">
      <c r="K3785" s="101"/>
      <c r="L3785" s="102"/>
      <c r="M3785" s="72"/>
      <c r="N3785" s="72"/>
      <c r="O3785" s="103"/>
    </row>
    <row r="3786" spans="11:15">
      <c r="K3786" s="101"/>
      <c r="L3786" s="102"/>
      <c r="M3786" s="72"/>
      <c r="N3786" s="72"/>
      <c r="O3786" s="103"/>
    </row>
    <row r="3787" spans="11:15">
      <c r="K3787" s="101"/>
      <c r="L3787" s="102"/>
      <c r="M3787" s="72"/>
      <c r="N3787" s="72"/>
      <c r="O3787" s="103"/>
    </row>
    <row r="3788" spans="11:15">
      <c r="K3788" s="101"/>
      <c r="L3788" s="102"/>
      <c r="M3788" s="72"/>
      <c r="N3788" s="72"/>
      <c r="O3788" s="103"/>
    </row>
    <row r="3789" spans="11:15">
      <c r="K3789" s="101"/>
      <c r="L3789" s="102"/>
      <c r="M3789" s="72"/>
      <c r="N3789" s="72"/>
      <c r="O3789" s="103"/>
    </row>
    <row r="3790" spans="11:15">
      <c r="K3790" s="101"/>
      <c r="L3790" s="102"/>
      <c r="M3790" s="72"/>
      <c r="N3790" s="72"/>
      <c r="O3790" s="103"/>
    </row>
    <row r="3791" spans="11:15">
      <c r="K3791" s="101"/>
      <c r="L3791" s="102"/>
      <c r="M3791" s="72"/>
      <c r="N3791" s="72"/>
      <c r="O3791" s="103"/>
    </row>
    <row r="3792" spans="11:15">
      <c r="K3792" s="101"/>
      <c r="L3792" s="102"/>
      <c r="M3792" s="72"/>
      <c r="N3792" s="72"/>
      <c r="O3792" s="103"/>
    </row>
    <row r="3793" spans="11:15">
      <c r="K3793" s="101"/>
      <c r="L3793" s="102"/>
      <c r="M3793" s="72"/>
      <c r="N3793" s="72"/>
      <c r="O3793" s="103"/>
    </row>
    <row r="3794" spans="11:15">
      <c r="K3794" s="101"/>
      <c r="L3794" s="102"/>
      <c r="M3794" s="72"/>
      <c r="N3794" s="72"/>
      <c r="O3794" s="103"/>
    </row>
    <row r="3795" spans="11:15">
      <c r="K3795" s="101"/>
      <c r="L3795" s="102"/>
      <c r="M3795" s="72"/>
      <c r="N3795" s="72"/>
      <c r="O3795" s="103"/>
    </row>
    <row r="3796" spans="11:15">
      <c r="K3796" s="101"/>
      <c r="L3796" s="102"/>
      <c r="M3796" s="72"/>
      <c r="N3796" s="72"/>
      <c r="O3796" s="103"/>
    </row>
    <row r="3797" spans="11:15">
      <c r="K3797" s="101"/>
      <c r="L3797" s="102"/>
      <c r="M3797" s="72"/>
      <c r="N3797" s="72"/>
      <c r="O3797" s="103"/>
    </row>
    <row r="3798" spans="11:15">
      <c r="K3798" s="101"/>
      <c r="L3798" s="102"/>
      <c r="M3798" s="72"/>
      <c r="N3798" s="72"/>
      <c r="O3798" s="103"/>
    </row>
    <row r="3799" spans="11:15">
      <c r="K3799" s="101"/>
      <c r="L3799" s="102"/>
      <c r="M3799" s="72"/>
      <c r="N3799" s="72"/>
      <c r="O3799" s="103"/>
    </row>
    <row r="3800" spans="11:15">
      <c r="K3800" s="101"/>
      <c r="L3800" s="102"/>
      <c r="M3800" s="72"/>
      <c r="N3800" s="72"/>
      <c r="O3800" s="103"/>
    </row>
    <row r="3801" spans="11:15">
      <c r="K3801" s="101"/>
      <c r="L3801" s="102"/>
      <c r="M3801" s="72"/>
      <c r="N3801" s="72"/>
      <c r="O3801" s="103"/>
    </row>
    <row r="3802" spans="11:15">
      <c r="K3802" s="101"/>
      <c r="L3802" s="102"/>
      <c r="M3802" s="72"/>
      <c r="N3802" s="72"/>
      <c r="O3802" s="103"/>
    </row>
    <row r="3803" spans="11:15">
      <c r="K3803" s="101"/>
      <c r="L3803" s="102"/>
      <c r="M3803" s="72"/>
      <c r="N3803" s="72"/>
      <c r="O3803" s="103"/>
    </row>
    <row r="3804" spans="11:15">
      <c r="K3804" s="101"/>
      <c r="L3804" s="102"/>
      <c r="M3804" s="72"/>
      <c r="N3804" s="72"/>
      <c r="O3804" s="103"/>
    </row>
    <row r="3805" spans="11:15">
      <c r="K3805" s="101"/>
      <c r="L3805" s="102"/>
      <c r="M3805" s="72"/>
      <c r="N3805" s="72"/>
      <c r="O3805" s="103"/>
    </row>
    <row r="3806" spans="11:15">
      <c r="K3806" s="101"/>
      <c r="L3806" s="102"/>
      <c r="M3806" s="72"/>
      <c r="N3806" s="72"/>
      <c r="O3806" s="103"/>
    </row>
    <row r="3807" spans="11:15">
      <c r="K3807" s="101"/>
      <c r="L3807" s="102"/>
      <c r="M3807" s="72"/>
      <c r="N3807" s="72"/>
      <c r="O3807" s="103"/>
    </row>
    <row r="3808" spans="11:15">
      <c r="K3808" s="101"/>
      <c r="L3808" s="102"/>
      <c r="M3808" s="72"/>
      <c r="N3808" s="72"/>
      <c r="O3808" s="103"/>
    </row>
    <row r="3809" spans="11:15">
      <c r="K3809" s="101"/>
      <c r="L3809" s="102"/>
      <c r="M3809" s="72"/>
      <c r="N3809" s="72"/>
      <c r="O3809" s="103"/>
    </row>
    <row r="3810" spans="11:15">
      <c r="K3810" s="101"/>
      <c r="L3810" s="102"/>
      <c r="M3810" s="72"/>
      <c r="N3810" s="72"/>
      <c r="O3810" s="103"/>
    </row>
    <row r="3811" spans="11:15">
      <c r="K3811" s="101"/>
      <c r="L3811" s="102"/>
      <c r="M3811" s="72"/>
      <c r="N3811" s="72"/>
      <c r="O3811" s="103"/>
    </row>
    <row r="3812" spans="11:15">
      <c r="K3812" s="101"/>
      <c r="L3812" s="102"/>
      <c r="M3812" s="72"/>
      <c r="N3812" s="72"/>
      <c r="O3812" s="103"/>
    </row>
    <row r="3813" spans="11:15">
      <c r="K3813" s="101"/>
      <c r="L3813" s="102"/>
      <c r="M3813" s="72"/>
      <c r="N3813" s="72"/>
      <c r="O3813" s="103"/>
    </row>
    <row r="3814" spans="11:15">
      <c r="K3814" s="101"/>
      <c r="L3814" s="102"/>
      <c r="M3814" s="72"/>
      <c r="N3814" s="72"/>
      <c r="O3814" s="103"/>
    </row>
    <row r="3815" spans="11:15">
      <c r="K3815" s="101"/>
      <c r="L3815" s="102"/>
      <c r="M3815" s="72"/>
      <c r="N3815" s="72"/>
      <c r="O3815" s="103"/>
    </row>
    <row r="3816" spans="11:15">
      <c r="K3816" s="101"/>
      <c r="L3816" s="102"/>
      <c r="M3816" s="72"/>
      <c r="N3816" s="72"/>
      <c r="O3816" s="103"/>
    </row>
    <row r="3817" spans="11:15">
      <c r="K3817" s="101"/>
      <c r="L3817" s="102"/>
      <c r="M3817" s="72"/>
      <c r="N3817" s="72"/>
      <c r="O3817" s="103"/>
    </row>
    <row r="3818" spans="11:15">
      <c r="K3818" s="101"/>
      <c r="L3818" s="102"/>
      <c r="M3818" s="72"/>
      <c r="N3818" s="72"/>
      <c r="O3818" s="103"/>
    </row>
    <row r="3819" spans="11:15">
      <c r="K3819" s="101"/>
      <c r="L3819" s="102"/>
      <c r="M3819" s="72"/>
      <c r="N3819" s="72"/>
      <c r="O3819" s="103"/>
    </row>
    <row r="3820" spans="11:15">
      <c r="K3820" s="101"/>
      <c r="L3820" s="102"/>
      <c r="M3820" s="72"/>
      <c r="N3820" s="72"/>
      <c r="O3820" s="103"/>
    </row>
    <row r="3821" spans="11:15">
      <c r="K3821" s="101"/>
      <c r="L3821" s="102"/>
      <c r="M3821" s="72"/>
      <c r="N3821" s="72"/>
      <c r="O3821" s="103"/>
    </row>
    <row r="3822" spans="11:15">
      <c r="K3822" s="101"/>
      <c r="L3822" s="102"/>
      <c r="M3822" s="72"/>
      <c r="N3822" s="72"/>
      <c r="O3822" s="103"/>
    </row>
    <row r="3823" spans="11:15">
      <c r="K3823" s="101"/>
      <c r="L3823" s="102"/>
      <c r="M3823" s="72"/>
      <c r="N3823" s="72"/>
      <c r="O3823" s="103"/>
    </row>
    <row r="3824" spans="11:15">
      <c r="K3824" s="101"/>
      <c r="L3824" s="102"/>
      <c r="M3824" s="72"/>
      <c r="N3824" s="72"/>
      <c r="O3824" s="103"/>
    </row>
    <row r="3825" spans="11:15">
      <c r="K3825" s="101"/>
      <c r="L3825" s="102"/>
      <c r="M3825" s="72"/>
      <c r="N3825" s="72"/>
      <c r="O3825" s="103"/>
    </row>
    <row r="3826" spans="11:15">
      <c r="K3826" s="101"/>
      <c r="L3826" s="102"/>
      <c r="M3826" s="72"/>
      <c r="N3826" s="72"/>
      <c r="O3826" s="103"/>
    </row>
    <row r="3827" spans="11:15">
      <c r="K3827" s="101"/>
      <c r="L3827" s="102"/>
      <c r="M3827" s="72"/>
      <c r="N3827" s="72"/>
      <c r="O3827" s="103"/>
    </row>
    <row r="3828" spans="11:15">
      <c r="K3828" s="101"/>
      <c r="L3828" s="102"/>
      <c r="M3828" s="72"/>
      <c r="N3828" s="72"/>
      <c r="O3828" s="103"/>
    </row>
    <row r="3829" spans="11:15">
      <c r="K3829" s="101"/>
      <c r="L3829" s="102"/>
      <c r="M3829" s="72"/>
      <c r="N3829" s="72"/>
      <c r="O3829" s="103"/>
    </row>
    <row r="3830" spans="11:15">
      <c r="K3830" s="101"/>
      <c r="L3830" s="102"/>
      <c r="M3830" s="72"/>
      <c r="N3830" s="72"/>
      <c r="O3830" s="103"/>
    </row>
    <row r="3831" spans="11:15">
      <c r="K3831" s="101"/>
      <c r="L3831" s="102"/>
      <c r="M3831" s="72"/>
      <c r="N3831" s="72"/>
      <c r="O3831" s="103"/>
    </row>
    <row r="3832" spans="11:15">
      <c r="K3832" s="101"/>
      <c r="L3832" s="102"/>
      <c r="M3832" s="72"/>
      <c r="N3832" s="72"/>
      <c r="O3832" s="103"/>
    </row>
    <row r="3833" spans="11:15">
      <c r="K3833" s="101"/>
      <c r="L3833" s="102"/>
      <c r="M3833" s="72"/>
      <c r="N3833" s="72"/>
      <c r="O3833" s="103"/>
    </row>
    <row r="3834" spans="11:15">
      <c r="K3834" s="101"/>
      <c r="L3834" s="102"/>
      <c r="M3834" s="72"/>
      <c r="N3834" s="72"/>
      <c r="O3834" s="103"/>
    </row>
    <row r="3835" spans="11:15">
      <c r="K3835" s="101"/>
      <c r="L3835" s="102"/>
      <c r="M3835" s="72"/>
      <c r="N3835" s="72"/>
      <c r="O3835" s="103"/>
    </row>
    <row r="3836" spans="11:15">
      <c r="K3836" s="101"/>
      <c r="L3836" s="102"/>
      <c r="M3836" s="72"/>
      <c r="N3836" s="72"/>
      <c r="O3836" s="103"/>
    </row>
    <row r="3837" spans="11:15">
      <c r="K3837" s="101"/>
      <c r="L3837" s="102"/>
      <c r="M3837" s="72"/>
      <c r="N3837" s="72"/>
      <c r="O3837" s="103"/>
    </row>
    <row r="3838" spans="11:15">
      <c r="K3838" s="101"/>
      <c r="L3838" s="102"/>
      <c r="M3838" s="72"/>
      <c r="N3838" s="72"/>
      <c r="O3838" s="103"/>
    </row>
    <row r="3839" spans="11:15">
      <c r="K3839" s="101"/>
      <c r="L3839" s="102"/>
      <c r="M3839" s="72"/>
      <c r="N3839" s="72"/>
      <c r="O3839" s="103"/>
    </row>
    <row r="3840" spans="11:15">
      <c r="K3840" s="101"/>
      <c r="L3840" s="102"/>
      <c r="M3840" s="72"/>
      <c r="N3840" s="72"/>
      <c r="O3840" s="103"/>
    </row>
    <row r="3841" spans="11:15">
      <c r="K3841" s="101"/>
      <c r="L3841" s="102"/>
      <c r="M3841" s="72"/>
      <c r="N3841" s="72"/>
      <c r="O3841" s="103"/>
    </row>
    <row r="3842" spans="11:15">
      <c r="K3842" s="101"/>
      <c r="L3842" s="102"/>
      <c r="M3842" s="72"/>
      <c r="N3842" s="72"/>
      <c r="O3842" s="103"/>
    </row>
    <row r="3843" spans="11:15">
      <c r="K3843" s="101"/>
      <c r="L3843" s="102"/>
      <c r="M3843" s="72"/>
      <c r="N3843" s="72"/>
      <c r="O3843" s="103"/>
    </row>
    <row r="3844" spans="11:15">
      <c r="K3844" s="101"/>
      <c r="L3844" s="102"/>
      <c r="M3844" s="72"/>
      <c r="N3844" s="72"/>
      <c r="O3844" s="103"/>
    </row>
    <row r="3845" spans="11:15">
      <c r="K3845" s="101"/>
      <c r="L3845" s="102"/>
      <c r="M3845" s="72"/>
      <c r="N3845" s="72"/>
      <c r="O3845" s="103"/>
    </row>
    <row r="3846" spans="11:15">
      <c r="K3846" s="101"/>
      <c r="L3846" s="102"/>
      <c r="M3846" s="72"/>
      <c r="N3846" s="72"/>
      <c r="O3846" s="103"/>
    </row>
    <row r="3847" spans="11:15">
      <c r="K3847" s="101"/>
      <c r="L3847" s="102"/>
      <c r="M3847" s="72"/>
      <c r="N3847" s="72"/>
      <c r="O3847" s="103"/>
    </row>
    <row r="3848" spans="11:15">
      <c r="K3848" s="101"/>
      <c r="L3848" s="102"/>
      <c r="M3848" s="72"/>
      <c r="N3848" s="72"/>
      <c r="O3848" s="103"/>
    </row>
    <row r="3849" spans="11:15">
      <c r="K3849" s="101"/>
      <c r="L3849" s="102"/>
      <c r="M3849" s="72"/>
      <c r="N3849" s="72"/>
      <c r="O3849" s="103"/>
    </row>
    <row r="3850" spans="11:15">
      <c r="K3850" s="101"/>
      <c r="L3850" s="102"/>
      <c r="M3850" s="72"/>
      <c r="N3850" s="72"/>
      <c r="O3850" s="103"/>
    </row>
    <row r="3851" spans="11:15">
      <c r="K3851" s="101"/>
      <c r="L3851" s="102"/>
      <c r="M3851" s="72"/>
      <c r="N3851" s="72"/>
      <c r="O3851" s="103"/>
    </row>
    <row r="3852" spans="11:15">
      <c r="K3852" s="101"/>
      <c r="L3852" s="102"/>
      <c r="M3852" s="72"/>
      <c r="N3852" s="72"/>
      <c r="O3852" s="103"/>
    </row>
    <row r="3853" spans="11:15">
      <c r="K3853" s="101"/>
      <c r="L3853" s="102"/>
      <c r="M3853" s="72"/>
      <c r="N3853" s="72"/>
      <c r="O3853" s="103"/>
    </row>
    <row r="3854" spans="11:15">
      <c r="K3854" s="101"/>
      <c r="L3854" s="102"/>
      <c r="M3854" s="72"/>
      <c r="N3854" s="72"/>
      <c r="O3854" s="103"/>
    </row>
    <row r="3855" spans="11:15">
      <c r="K3855" s="101"/>
      <c r="L3855" s="102"/>
      <c r="M3855" s="72"/>
      <c r="N3855" s="72"/>
      <c r="O3855" s="103"/>
    </row>
    <row r="3856" spans="11:15">
      <c r="K3856" s="101"/>
      <c r="L3856" s="102"/>
      <c r="M3856" s="72"/>
      <c r="N3856" s="72"/>
      <c r="O3856" s="103"/>
    </row>
    <row r="3857" spans="11:15">
      <c r="K3857" s="101"/>
      <c r="L3857" s="102"/>
      <c r="M3857" s="72"/>
      <c r="N3857" s="72"/>
      <c r="O3857" s="103"/>
    </row>
    <row r="3858" spans="11:15">
      <c r="K3858" s="101"/>
      <c r="L3858" s="102"/>
      <c r="M3858" s="72"/>
      <c r="N3858" s="72"/>
      <c r="O3858" s="103"/>
    </row>
    <row r="3859" spans="11:15">
      <c r="K3859" s="101"/>
      <c r="L3859" s="102"/>
      <c r="M3859" s="72"/>
      <c r="N3859" s="72"/>
      <c r="O3859" s="103"/>
    </row>
    <row r="3860" spans="11:15">
      <c r="K3860" s="101"/>
      <c r="L3860" s="102"/>
      <c r="M3860" s="72"/>
      <c r="N3860" s="72"/>
      <c r="O3860" s="103"/>
    </row>
    <row r="3861" spans="11:15">
      <c r="K3861" s="101"/>
      <c r="L3861" s="102"/>
      <c r="M3861" s="72"/>
      <c r="N3861" s="72"/>
      <c r="O3861" s="103"/>
    </row>
    <row r="3862" spans="11:15">
      <c r="K3862" s="101"/>
      <c r="L3862" s="102"/>
      <c r="M3862" s="72"/>
      <c r="N3862" s="72"/>
      <c r="O3862" s="103"/>
    </row>
    <row r="3863" spans="11:15">
      <c r="K3863" s="101"/>
      <c r="L3863" s="102"/>
      <c r="M3863" s="72"/>
      <c r="N3863" s="72"/>
      <c r="O3863" s="103"/>
    </row>
    <row r="3864" spans="11:15">
      <c r="K3864" s="101"/>
      <c r="L3864" s="102"/>
      <c r="M3864" s="72"/>
      <c r="N3864" s="72"/>
      <c r="O3864" s="103"/>
    </row>
    <row r="3865" spans="11:15">
      <c r="K3865" s="101"/>
      <c r="L3865" s="102"/>
      <c r="M3865" s="72"/>
      <c r="N3865" s="72"/>
      <c r="O3865" s="103"/>
    </row>
    <row r="3866" spans="11:15">
      <c r="K3866" s="101"/>
      <c r="L3866" s="102"/>
      <c r="M3866" s="72"/>
      <c r="N3866" s="72"/>
      <c r="O3866" s="103"/>
    </row>
    <row r="3867" spans="11:15">
      <c r="K3867" s="101"/>
      <c r="L3867" s="102"/>
      <c r="M3867" s="72"/>
      <c r="N3867" s="72"/>
      <c r="O3867" s="103"/>
    </row>
    <row r="3868" spans="11:15">
      <c r="K3868" s="101"/>
      <c r="L3868" s="102"/>
      <c r="M3868" s="72"/>
      <c r="N3868" s="72"/>
      <c r="O3868" s="103"/>
    </row>
    <row r="3869" spans="11:15">
      <c r="K3869" s="101"/>
      <c r="L3869" s="102"/>
      <c r="M3869" s="72"/>
      <c r="N3869" s="72"/>
      <c r="O3869" s="103"/>
    </row>
    <row r="3870" spans="11:15">
      <c r="K3870" s="101"/>
      <c r="L3870" s="102"/>
      <c r="M3870" s="72"/>
      <c r="N3870" s="72"/>
      <c r="O3870" s="103"/>
    </row>
    <row r="3871" spans="11:15">
      <c r="K3871" s="101"/>
      <c r="L3871" s="102"/>
      <c r="M3871" s="72"/>
      <c r="N3871" s="72"/>
      <c r="O3871" s="103"/>
    </row>
    <row r="3872" spans="11:15">
      <c r="K3872" s="101"/>
      <c r="L3872" s="102"/>
      <c r="M3872" s="72"/>
      <c r="N3872" s="72"/>
      <c r="O3872" s="103"/>
    </row>
    <row r="3873" spans="11:15">
      <c r="K3873" s="101"/>
      <c r="L3873" s="102"/>
      <c r="M3873" s="72"/>
      <c r="N3873" s="72"/>
      <c r="O3873" s="103"/>
    </row>
    <row r="3874" spans="11:15">
      <c r="K3874" s="101"/>
      <c r="L3874" s="102"/>
      <c r="M3874" s="72"/>
      <c r="N3874" s="72"/>
      <c r="O3874" s="103"/>
    </row>
    <row r="3875" spans="11:15">
      <c r="K3875" s="101"/>
      <c r="L3875" s="102"/>
      <c r="M3875" s="72"/>
      <c r="N3875" s="72"/>
      <c r="O3875" s="103"/>
    </row>
    <row r="3876" spans="11:15">
      <c r="K3876" s="101"/>
      <c r="L3876" s="102"/>
      <c r="M3876" s="72"/>
      <c r="N3876" s="72"/>
      <c r="O3876" s="103"/>
    </row>
    <row r="3877" spans="11:15">
      <c r="K3877" s="101"/>
      <c r="L3877" s="102"/>
      <c r="M3877" s="72"/>
      <c r="N3877" s="72"/>
      <c r="O3877" s="103"/>
    </row>
    <row r="3878" spans="11:15">
      <c r="K3878" s="101"/>
      <c r="L3878" s="102"/>
      <c r="M3878" s="72"/>
      <c r="N3878" s="72"/>
      <c r="O3878" s="103"/>
    </row>
    <row r="3879" spans="11:15">
      <c r="K3879" s="101"/>
      <c r="L3879" s="102"/>
      <c r="M3879" s="72"/>
      <c r="N3879" s="72"/>
      <c r="O3879" s="103"/>
    </row>
    <row r="3880" spans="11:15">
      <c r="K3880" s="101"/>
      <c r="L3880" s="102"/>
      <c r="M3880" s="72"/>
      <c r="N3880" s="72"/>
      <c r="O3880" s="103"/>
    </row>
    <row r="3881" spans="11:15">
      <c r="K3881" s="101"/>
      <c r="L3881" s="102"/>
      <c r="M3881" s="72"/>
      <c r="N3881" s="72"/>
      <c r="O3881" s="103"/>
    </row>
    <row r="3882" spans="11:15">
      <c r="K3882" s="101"/>
      <c r="L3882" s="102"/>
      <c r="M3882" s="72"/>
      <c r="N3882" s="72"/>
      <c r="O3882" s="103"/>
    </row>
    <row r="3883" spans="11:15">
      <c r="K3883" s="101"/>
      <c r="L3883" s="102"/>
      <c r="M3883" s="72"/>
      <c r="N3883" s="72"/>
      <c r="O3883" s="103"/>
    </row>
    <row r="3884" spans="11:15">
      <c r="K3884" s="101"/>
      <c r="L3884" s="102"/>
      <c r="M3884" s="72"/>
      <c r="N3884" s="72"/>
      <c r="O3884" s="103"/>
    </row>
    <row r="3885" spans="11:15">
      <c r="K3885" s="101"/>
      <c r="L3885" s="102"/>
      <c r="M3885" s="72"/>
      <c r="N3885" s="72"/>
      <c r="O3885" s="103"/>
    </row>
    <row r="3886" spans="11:15">
      <c r="K3886" s="101"/>
      <c r="L3886" s="102"/>
      <c r="M3886" s="72"/>
      <c r="N3886" s="72"/>
      <c r="O3886" s="103"/>
    </row>
    <row r="3887" spans="11:15">
      <c r="K3887" s="101"/>
      <c r="L3887" s="102"/>
      <c r="M3887" s="72"/>
      <c r="N3887" s="72"/>
      <c r="O3887" s="103"/>
    </row>
    <row r="3888" spans="11:15">
      <c r="K3888" s="101"/>
      <c r="L3888" s="102"/>
      <c r="M3888" s="72"/>
      <c r="N3888" s="72"/>
      <c r="O3888" s="103"/>
    </row>
    <row r="3889" spans="11:15">
      <c r="K3889" s="101"/>
      <c r="L3889" s="102"/>
      <c r="M3889" s="72"/>
      <c r="N3889" s="72"/>
      <c r="O3889" s="103"/>
    </row>
    <row r="3890" spans="11:15">
      <c r="K3890" s="101"/>
      <c r="L3890" s="102"/>
      <c r="M3890" s="72"/>
      <c r="N3890" s="72"/>
      <c r="O3890" s="103"/>
    </row>
    <row r="3891" spans="11:15">
      <c r="K3891" s="101"/>
      <c r="L3891" s="102"/>
      <c r="M3891" s="72"/>
      <c r="N3891" s="72"/>
      <c r="O3891" s="103"/>
    </row>
    <row r="3892" spans="11:15">
      <c r="K3892" s="101"/>
      <c r="L3892" s="102"/>
      <c r="M3892" s="72"/>
      <c r="N3892" s="72"/>
      <c r="O3892" s="103"/>
    </row>
    <row r="3893" spans="11:15">
      <c r="K3893" s="101"/>
      <c r="L3893" s="102"/>
      <c r="M3893" s="72"/>
      <c r="N3893" s="72"/>
      <c r="O3893" s="103"/>
    </row>
    <row r="3894" spans="11:15">
      <c r="K3894" s="101"/>
      <c r="L3894" s="102"/>
      <c r="M3894" s="72"/>
      <c r="N3894" s="72"/>
      <c r="O3894" s="103"/>
    </row>
    <row r="3895" spans="11:15">
      <c r="K3895" s="101"/>
      <c r="L3895" s="102"/>
      <c r="M3895" s="72"/>
      <c r="N3895" s="72"/>
      <c r="O3895" s="103"/>
    </row>
    <row r="3896" spans="11:15">
      <c r="K3896" s="101"/>
      <c r="L3896" s="102"/>
      <c r="M3896" s="72"/>
      <c r="N3896" s="72"/>
      <c r="O3896" s="103"/>
    </row>
    <row r="3897" spans="11:15">
      <c r="K3897" s="101"/>
      <c r="L3897" s="102"/>
      <c r="M3897" s="72"/>
      <c r="N3897" s="72"/>
      <c r="O3897" s="103"/>
    </row>
    <row r="3898" spans="11:15">
      <c r="K3898" s="101"/>
      <c r="L3898" s="102"/>
      <c r="M3898" s="72"/>
      <c r="N3898" s="72"/>
      <c r="O3898" s="103"/>
    </row>
    <row r="3899" spans="11:15">
      <c r="K3899" s="101"/>
      <c r="L3899" s="102"/>
      <c r="M3899" s="72"/>
      <c r="N3899" s="72"/>
      <c r="O3899" s="103"/>
    </row>
    <row r="3900" spans="11:15">
      <c r="K3900" s="101"/>
      <c r="L3900" s="102"/>
      <c r="M3900" s="72"/>
      <c r="N3900" s="72"/>
      <c r="O3900" s="103"/>
    </row>
    <row r="3901" spans="11:15">
      <c r="K3901" s="101"/>
      <c r="L3901" s="102"/>
      <c r="M3901" s="72"/>
      <c r="N3901" s="72"/>
      <c r="O3901" s="103"/>
    </row>
    <row r="3902" spans="11:15">
      <c r="K3902" s="101"/>
      <c r="L3902" s="102"/>
      <c r="M3902" s="72"/>
      <c r="N3902" s="72"/>
      <c r="O3902" s="103"/>
    </row>
    <row r="3903" spans="11:15">
      <c r="K3903" s="101"/>
      <c r="L3903" s="102"/>
      <c r="M3903" s="72"/>
      <c r="N3903" s="72"/>
      <c r="O3903" s="103"/>
    </row>
    <row r="3904" spans="11:15">
      <c r="K3904" s="101"/>
      <c r="L3904" s="102"/>
      <c r="M3904" s="72"/>
      <c r="N3904" s="72"/>
      <c r="O3904" s="103"/>
    </row>
    <row r="3905" spans="11:15">
      <c r="K3905" s="101"/>
      <c r="L3905" s="102"/>
      <c r="M3905" s="72"/>
      <c r="N3905" s="72"/>
      <c r="O3905" s="103"/>
    </row>
    <row r="3906" spans="11:15">
      <c r="K3906" s="101"/>
      <c r="L3906" s="102"/>
      <c r="M3906" s="72"/>
      <c r="N3906" s="72"/>
      <c r="O3906" s="103"/>
    </row>
    <row r="3907" spans="11:15">
      <c r="K3907" s="101"/>
      <c r="L3907" s="102"/>
      <c r="M3907" s="72"/>
      <c r="N3907" s="72"/>
      <c r="O3907" s="103"/>
    </row>
    <row r="3908" spans="11:15">
      <c r="K3908" s="101"/>
      <c r="L3908" s="102"/>
      <c r="M3908" s="72"/>
      <c r="N3908" s="72"/>
      <c r="O3908" s="103"/>
    </row>
    <row r="3909" spans="11:15">
      <c r="K3909" s="101"/>
      <c r="L3909" s="102"/>
      <c r="M3909" s="72"/>
      <c r="N3909" s="72"/>
      <c r="O3909" s="103"/>
    </row>
    <row r="3910" spans="11:15">
      <c r="K3910" s="101"/>
      <c r="L3910" s="102"/>
      <c r="M3910" s="72"/>
      <c r="N3910" s="72"/>
      <c r="O3910" s="103"/>
    </row>
    <row r="3911" spans="11:15">
      <c r="K3911" s="101"/>
      <c r="L3911" s="102"/>
      <c r="M3911" s="72"/>
      <c r="N3911" s="72"/>
      <c r="O3911" s="103"/>
    </row>
    <row r="3912" spans="11:15">
      <c r="K3912" s="101"/>
      <c r="L3912" s="102"/>
      <c r="M3912" s="72"/>
      <c r="N3912" s="72"/>
      <c r="O3912" s="103"/>
    </row>
    <row r="3913" spans="11:15">
      <c r="K3913" s="101"/>
      <c r="L3913" s="102"/>
      <c r="M3913" s="72"/>
      <c r="N3913" s="72"/>
      <c r="O3913" s="103"/>
    </row>
    <row r="3914" spans="11:15">
      <c r="K3914" s="101"/>
      <c r="L3914" s="102"/>
      <c r="M3914" s="72"/>
      <c r="N3914" s="72"/>
      <c r="O3914" s="103"/>
    </row>
    <row r="3915" spans="11:15">
      <c r="K3915" s="101"/>
      <c r="L3915" s="102"/>
      <c r="M3915" s="72"/>
      <c r="N3915" s="72"/>
      <c r="O3915" s="103"/>
    </row>
    <row r="3916" spans="11:15">
      <c r="K3916" s="101"/>
      <c r="L3916" s="102"/>
      <c r="M3916" s="72"/>
      <c r="N3916" s="72"/>
      <c r="O3916" s="103"/>
    </row>
    <row r="3917" spans="11:15">
      <c r="K3917" s="101"/>
      <c r="L3917" s="102"/>
      <c r="M3917" s="72"/>
      <c r="N3917" s="72"/>
      <c r="O3917" s="103"/>
    </row>
    <row r="3918" spans="11:15">
      <c r="K3918" s="101"/>
      <c r="L3918" s="102"/>
      <c r="M3918" s="72"/>
      <c r="N3918" s="72"/>
      <c r="O3918" s="103"/>
    </row>
    <row r="3919" spans="11:15">
      <c r="K3919" s="101"/>
      <c r="L3919" s="102"/>
      <c r="M3919" s="72"/>
      <c r="N3919" s="72"/>
      <c r="O3919" s="103"/>
    </row>
    <row r="3920" spans="11:15">
      <c r="K3920" s="101"/>
      <c r="L3920" s="102"/>
      <c r="M3920" s="72"/>
      <c r="N3920" s="72"/>
      <c r="O3920" s="103"/>
    </row>
    <row r="3921" spans="11:15">
      <c r="K3921" s="101"/>
      <c r="L3921" s="102"/>
      <c r="M3921" s="72"/>
      <c r="N3921" s="72"/>
      <c r="O3921" s="103"/>
    </row>
    <row r="3922" spans="11:15">
      <c r="K3922" s="101"/>
      <c r="L3922" s="102"/>
      <c r="M3922" s="72"/>
      <c r="N3922" s="72"/>
      <c r="O3922" s="103"/>
    </row>
    <row r="3923" spans="11:15">
      <c r="K3923" s="101"/>
      <c r="L3923" s="102"/>
      <c r="M3923" s="72"/>
      <c r="N3923" s="72"/>
      <c r="O3923" s="103"/>
    </row>
    <row r="3924" spans="11:15">
      <c r="K3924" s="101"/>
      <c r="L3924" s="102"/>
      <c r="M3924" s="72"/>
      <c r="N3924" s="72"/>
      <c r="O3924" s="103"/>
    </row>
    <row r="3925" spans="11:15">
      <c r="K3925" s="101"/>
      <c r="L3925" s="102"/>
      <c r="M3925" s="72"/>
      <c r="N3925" s="72"/>
      <c r="O3925" s="103"/>
    </row>
    <row r="3926" spans="11:15">
      <c r="K3926" s="101"/>
      <c r="L3926" s="102"/>
      <c r="M3926" s="72"/>
      <c r="N3926" s="72"/>
      <c r="O3926" s="103"/>
    </row>
    <row r="3927" spans="11:15">
      <c r="K3927" s="101"/>
      <c r="L3927" s="102"/>
      <c r="M3927" s="72"/>
      <c r="N3927" s="72"/>
      <c r="O3927" s="103"/>
    </row>
    <row r="3928" spans="11:15">
      <c r="K3928" s="101"/>
      <c r="L3928" s="102"/>
      <c r="M3928" s="72"/>
      <c r="N3928" s="72"/>
      <c r="O3928" s="103"/>
    </row>
    <row r="3929" spans="11:15">
      <c r="K3929" s="101"/>
      <c r="L3929" s="102"/>
      <c r="M3929" s="72"/>
      <c r="N3929" s="72"/>
      <c r="O3929" s="103"/>
    </row>
    <row r="3930" spans="11:15">
      <c r="K3930" s="101"/>
      <c r="L3930" s="102"/>
      <c r="M3930" s="72"/>
      <c r="N3930" s="72"/>
      <c r="O3930" s="103"/>
    </row>
    <row r="3931" spans="11:15">
      <c r="K3931" s="101"/>
      <c r="L3931" s="102"/>
      <c r="M3931" s="72"/>
      <c r="N3931" s="72"/>
      <c r="O3931" s="103"/>
    </row>
    <row r="3932" spans="11:15">
      <c r="K3932" s="101"/>
      <c r="L3932" s="102"/>
      <c r="M3932" s="72"/>
      <c r="N3932" s="72"/>
      <c r="O3932" s="103"/>
    </row>
    <row r="3933" spans="11:15">
      <c r="K3933" s="101"/>
      <c r="L3933" s="102"/>
      <c r="M3933" s="72"/>
      <c r="N3933" s="72"/>
      <c r="O3933" s="103"/>
    </row>
    <row r="3934" spans="11:15">
      <c r="K3934" s="101"/>
      <c r="L3934" s="102"/>
      <c r="M3934" s="72"/>
      <c r="N3934" s="72"/>
      <c r="O3934" s="103"/>
    </row>
    <row r="3935" spans="11:15">
      <c r="K3935" s="101"/>
      <c r="L3935" s="102"/>
      <c r="M3935" s="72"/>
      <c r="N3935" s="72"/>
      <c r="O3935" s="103"/>
    </row>
    <row r="3936" spans="11:15">
      <c r="K3936" s="101"/>
      <c r="L3936" s="102"/>
      <c r="M3936" s="72"/>
      <c r="N3936" s="72"/>
      <c r="O3936" s="103"/>
    </row>
    <row r="3937" spans="11:15">
      <c r="K3937" s="101"/>
      <c r="L3937" s="102"/>
      <c r="M3937" s="72"/>
      <c r="N3937" s="72"/>
      <c r="O3937" s="103"/>
    </row>
    <row r="3938" spans="11:15">
      <c r="K3938" s="101"/>
      <c r="L3938" s="102"/>
      <c r="M3938" s="72"/>
      <c r="N3938" s="72"/>
      <c r="O3938" s="103"/>
    </row>
    <row r="3939" spans="11:15">
      <c r="K3939" s="101"/>
      <c r="L3939" s="102"/>
      <c r="M3939" s="72"/>
      <c r="N3939" s="72"/>
      <c r="O3939" s="103"/>
    </row>
    <row r="3940" spans="11:15">
      <c r="K3940" s="101"/>
      <c r="L3940" s="102"/>
      <c r="M3940" s="72"/>
      <c r="N3940" s="72"/>
      <c r="O3940" s="103"/>
    </row>
    <row r="3941" spans="11:15">
      <c r="K3941" s="101"/>
      <c r="L3941" s="102"/>
      <c r="M3941" s="72"/>
      <c r="N3941" s="72"/>
      <c r="O3941" s="103"/>
    </row>
    <row r="3942" spans="11:15">
      <c r="K3942" s="101"/>
      <c r="L3942" s="102"/>
      <c r="M3942" s="72"/>
      <c r="N3942" s="72"/>
      <c r="O3942" s="103"/>
    </row>
    <row r="3943" spans="11:15">
      <c r="K3943" s="101"/>
      <c r="L3943" s="102"/>
      <c r="M3943" s="72"/>
      <c r="N3943" s="72"/>
      <c r="O3943" s="103"/>
    </row>
    <row r="3944" spans="11:15">
      <c r="K3944" s="101"/>
      <c r="L3944" s="102"/>
      <c r="M3944" s="72"/>
      <c r="N3944" s="72"/>
      <c r="O3944" s="103"/>
    </row>
    <row r="3945" spans="11:15">
      <c r="K3945" s="101"/>
      <c r="L3945" s="102"/>
      <c r="M3945" s="72"/>
      <c r="N3945" s="72"/>
      <c r="O3945" s="103"/>
    </row>
    <row r="3946" spans="11:15">
      <c r="K3946" s="101"/>
      <c r="L3946" s="102"/>
      <c r="M3946" s="72"/>
      <c r="N3946" s="72"/>
      <c r="O3946" s="103"/>
    </row>
    <row r="3947" spans="11:15">
      <c r="K3947" s="101"/>
      <c r="L3947" s="102"/>
      <c r="M3947" s="72"/>
      <c r="N3947" s="72"/>
      <c r="O3947" s="103"/>
    </row>
    <row r="3948" spans="11:15">
      <c r="K3948" s="101"/>
      <c r="L3948" s="102"/>
      <c r="M3948" s="72"/>
      <c r="N3948" s="72"/>
      <c r="O3948" s="103"/>
    </row>
    <row r="3949" spans="11:15">
      <c r="K3949" s="101"/>
      <c r="L3949" s="102"/>
      <c r="M3949" s="72"/>
      <c r="N3949" s="72"/>
      <c r="O3949" s="103"/>
    </row>
    <row r="3950" spans="11:15">
      <c r="K3950" s="101"/>
      <c r="L3950" s="102"/>
      <c r="M3950" s="72"/>
      <c r="N3950" s="72"/>
      <c r="O3950" s="103"/>
    </row>
    <row r="3951" spans="11:15">
      <c r="K3951" s="101"/>
      <c r="L3951" s="102"/>
      <c r="M3951" s="72"/>
      <c r="N3951" s="72"/>
      <c r="O3951" s="103"/>
    </row>
    <row r="3952" spans="11:15">
      <c r="K3952" s="101"/>
      <c r="L3952" s="102"/>
      <c r="M3952" s="72"/>
      <c r="N3952" s="72"/>
      <c r="O3952" s="103"/>
    </row>
    <row r="3953" spans="11:15">
      <c r="K3953" s="101"/>
      <c r="L3953" s="102"/>
      <c r="M3953" s="72"/>
      <c r="N3953" s="72"/>
      <c r="O3953" s="103"/>
    </row>
    <row r="3954" spans="11:15">
      <c r="K3954" s="101"/>
      <c r="L3954" s="102"/>
      <c r="M3954" s="72"/>
      <c r="N3954" s="72"/>
      <c r="O3954" s="103"/>
    </row>
    <row r="3955" spans="11:15">
      <c r="K3955" s="101"/>
      <c r="L3955" s="102"/>
      <c r="M3955" s="72"/>
      <c r="N3955" s="72"/>
      <c r="O3955" s="103"/>
    </row>
    <row r="3956" spans="11:15">
      <c r="K3956" s="101"/>
      <c r="L3956" s="102"/>
      <c r="M3956" s="72"/>
      <c r="N3956" s="72"/>
      <c r="O3956" s="103"/>
    </row>
    <row r="3957" spans="11:15">
      <c r="K3957" s="101"/>
      <c r="L3957" s="102"/>
      <c r="M3957" s="72"/>
      <c r="N3957" s="72"/>
      <c r="O3957" s="103"/>
    </row>
    <row r="3958" spans="11:15">
      <c r="K3958" s="101"/>
      <c r="L3958" s="102"/>
      <c r="M3958" s="72"/>
      <c r="N3958" s="72"/>
      <c r="O3958" s="103"/>
    </row>
    <row r="3959" spans="11:15">
      <c r="K3959" s="101"/>
      <c r="L3959" s="102"/>
      <c r="M3959" s="72"/>
      <c r="N3959" s="72"/>
      <c r="O3959" s="103"/>
    </row>
    <row r="3960" spans="11:15">
      <c r="K3960" s="101"/>
      <c r="L3960" s="102"/>
      <c r="M3960" s="72"/>
      <c r="N3960" s="72"/>
      <c r="O3960" s="103"/>
    </row>
    <row r="3961" spans="11:15">
      <c r="K3961" s="101"/>
      <c r="L3961" s="102"/>
      <c r="M3961" s="72"/>
      <c r="N3961" s="72"/>
      <c r="O3961" s="103"/>
    </row>
    <row r="3962" spans="11:15">
      <c r="K3962" s="101"/>
      <c r="L3962" s="102"/>
      <c r="M3962" s="72"/>
      <c r="N3962" s="72"/>
      <c r="O3962" s="103"/>
    </row>
    <row r="3963" spans="11:15">
      <c r="K3963" s="101"/>
      <c r="L3963" s="102"/>
      <c r="M3963" s="72"/>
      <c r="N3963" s="72"/>
      <c r="O3963" s="103"/>
    </row>
    <row r="3964" spans="11:15">
      <c r="K3964" s="101"/>
      <c r="L3964" s="102"/>
      <c r="M3964" s="72"/>
      <c r="N3964" s="72"/>
      <c r="O3964" s="103"/>
    </row>
    <row r="3965" spans="11:15">
      <c r="K3965" s="101"/>
      <c r="L3965" s="102"/>
      <c r="M3965" s="72"/>
      <c r="N3965" s="72"/>
      <c r="O3965" s="103"/>
    </row>
    <row r="3966" spans="11:15">
      <c r="K3966" s="101"/>
      <c r="L3966" s="102"/>
      <c r="M3966" s="72"/>
      <c r="N3966" s="72"/>
      <c r="O3966" s="103"/>
    </row>
    <row r="3967" spans="11:15">
      <c r="K3967" s="101"/>
      <c r="L3967" s="102"/>
      <c r="M3967" s="72"/>
      <c r="N3967" s="72"/>
      <c r="O3967" s="103"/>
    </row>
    <row r="3968" spans="11:15">
      <c r="K3968" s="101"/>
      <c r="L3968" s="102"/>
      <c r="M3968" s="72"/>
      <c r="N3968" s="72"/>
      <c r="O3968" s="103"/>
    </row>
    <row r="3969" spans="11:15">
      <c r="K3969" s="101"/>
      <c r="L3969" s="102"/>
      <c r="M3969" s="72"/>
      <c r="N3969" s="72"/>
      <c r="O3969" s="103"/>
    </row>
    <row r="3970" spans="11:15">
      <c r="K3970" s="101"/>
      <c r="L3970" s="102"/>
      <c r="M3970" s="72"/>
      <c r="N3970" s="72"/>
      <c r="O3970" s="103"/>
    </row>
    <row r="3971" spans="11:15">
      <c r="K3971" s="101"/>
      <c r="L3971" s="102"/>
      <c r="M3971" s="72"/>
      <c r="N3971" s="72"/>
      <c r="O3971" s="103"/>
    </row>
    <row r="3972" spans="11:15">
      <c r="K3972" s="101"/>
      <c r="L3972" s="102"/>
      <c r="M3972" s="72"/>
      <c r="N3972" s="72"/>
      <c r="O3972" s="103"/>
    </row>
    <row r="3973" spans="11:15">
      <c r="K3973" s="101"/>
      <c r="L3973" s="102"/>
      <c r="M3973" s="72"/>
      <c r="N3973" s="72"/>
      <c r="O3973" s="103"/>
    </row>
    <row r="3974" spans="11:15">
      <c r="K3974" s="101"/>
      <c r="L3974" s="102"/>
      <c r="M3974" s="72"/>
      <c r="N3974" s="72"/>
      <c r="O3974" s="103"/>
    </row>
    <row r="3975" spans="11:15">
      <c r="K3975" s="101"/>
      <c r="L3975" s="102"/>
      <c r="M3975" s="72"/>
      <c r="N3975" s="72"/>
      <c r="O3975" s="103"/>
    </row>
    <row r="3976" spans="11:15">
      <c r="K3976" s="101"/>
      <c r="L3976" s="102"/>
      <c r="M3976" s="72"/>
      <c r="N3976" s="72"/>
      <c r="O3976" s="103"/>
    </row>
    <row r="3977" spans="11:15">
      <c r="K3977" s="101"/>
      <c r="L3977" s="102"/>
      <c r="M3977" s="72"/>
      <c r="N3977" s="72"/>
      <c r="O3977" s="103"/>
    </row>
    <row r="3978" spans="11:15">
      <c r="K3978" s="101"/>
      <c r="L3978" s="102"/>
      <c r="M3978" s="72"/>
      <c r="N3978" s="72"/>
      <c r="O3978" s="103"/>
    </row>
    <row r="3979" spans="11:15">
      <c r="K3979" s="101"/>
      <c r="L3979" s="102"/>
      <c r="M3979" s="72"/>
      <c r="N3979" s="72"/>
      <c r="O3979" s="103"/>
    </row>
    <row r="3980" spans="11:15">
      <c r="K3980" s="101"/>
      <c r="L3980" s="102"/>
      <c r="M3980" s="72"/>
      <c r="N3980" s="72"/>
      <c r="O3980" s="103"/>
    </row>
    <row r="3981" spans="11:15">
      <c r="K3981" s="101"/>
      <c r="L3981" s="102"/>
      <c r="M3981" s="72"/>
      <c r="N3981" s="72"/>
      <c r="O3981" s="103"/>
    </row>
    <row r="3982" spans="11:15">
      <c r="K3982" s="101"/>
      <c r="L3982" s="102"/>
      <c r="M3982" s="72"/>
      <c r="N3982" s="72"/>
      <c r="O3982" s="103"/>
    </row>
    <row r="3983" spans="11:15">
      <c r="K3983" s="101"/>
      <c r="L3983" s="102"/>
      <c r="M3983" s="72"/>
      <c r="N3983" s="72"/>
      <c r="O3983" s="103"/>
    </row>
    <row r="3984" spans="11:15">
      <c r="K3984" s="101"/>
      <c r="L3984" s="102"/>
      <c r="M3984" s="72"/>
      <c r="N3984" s="72"/>
      <c r="O3984" s="103"/>
    </row>
    <row r="3985" spans="11:15">
      <c r="K3985" s="101"/>
      <c r="L3985" s="102"/>
      <c r="M3985" s="72"/>
      <c r="N3985" s="72"/>
      <c r="O3985" s="103"/>
    </row>
    <row r="3986" spans="11:15">
      <c r="K3986" s="101"/>
      <c r="L3986" s="102"/>
      <c r="M3986" s="72"/>
      <c r="N3986" s="72"/>
      <c r="O3986" s="103"/>
    </row>
    <row r="3987" spans="11:15">
      <c r="K3987" s="101"/>
      <c r="L3987" s="102"/>
      <c r="M3987" s="72"/>
      <c r="N3987" s="72"/>
      <c r="O3987" s="103"/>
    </row>
    <row r="3988" spans="11:15">
      <c r="K3988" s="101"/>
      <c r="L3988" s="102"/>
      <c r="M3988" s="72"/>
      <c r="N3988" s="72"/>
      <c r="O3988" s="103"/>
    </row>
    <row r="3989" spans="11:15">
      <c r="K3989" s="101"/>
      <c r="L3989" s="102"/>
      <c r="M3989" s="72"/>
      <c r="N3989" s="72"/>
      <c r="O3989" s="103"/>
    </row>
    <row r="3990" spans="11:15">
      <c r="K3990" s="101"/>
      <c r="L3990" s="102"/>
      <c r="M3990" s="72"/>
      <c r="N3990" s="72"/>
      <c r="O3990" s="103"/>
    </row>
    <row r="3991" spans="11:15">
      <c r="K3991" s="101"/>
      <c r="L3991" s="102"/>
      <c r="M3991" s="72"/>
      <c r="N3991" s="72"/>
      <c r="O3991" s="103"/>
    </row>
    <row r="3992" spans="11:15">
      <c r="K3992" s="101"/>
      <c r="L3992" s="102"/>
      <c r="M3992" s="72"/>
      <c r="N3992" s="72"/>
      <c r="O3992" s="103"/>
    </row>
    <row r="3993" spans="11:15">
      <c r="K3993" s="101"/>
      <c r="L3993" s="102"/>
      <c r="M3993" s="72"/>
      <c r="N3993" s="72"/>
      <c r="O3993" s="103"/>
    </row>
    <row r="3994" spans="11:15">
      <c r="K3994" s="101"/>
      <c r="L3994" s="102"/>
      <c r="M3994" s="72"/>
      <c r="N3994" s="72"/>
      <c r="O3994" s="103"/>
    </row>
    <row r="3995" spans="11:15">
      <c r="K3995" s="101"/>
      <c r="L3995" s="102"/>
      <c r="M3995" s="72"/>
      <c r="N3995" s="72"/>
      <c r="O3995" s="103"/>
    </row>
    <row r="3996" spans="11:15">
      <c r="K3996" s="101"/>
      <c r="L3996" s="102"/>
      <c r="M3996" s="72"/>
      <c r="N3996" s="72"/>
      <c r="O3996" s="103"/>
    </row>
    <row r="3997" spans="11:15">
      <c r="K3997" s="101"/>
      <c r="L3997" s="102"/>
      <c r="M3997" s="72"/>
      <c r="N3997" s="72"/>
      <c r="O3997" s="103"/>
    </row>
    <row r="3998" spans="11:15">
      <c r="K3998" s="101"/>
      <c r="L3998" s="102"/>
      <c r="M3998" s="72"/>
      <c r="N3998" s="72"/>
      <c r="O3998" s="103"/>
    </row>
    <row r="3999" spans="11:15">
      <c r="K3999" s="101"/>
      <c r="L3999" s="102"/>
      <c r="M3999" s="72"/>
      <c r="N3999" s="72"/>
      <c r="O3999" s="103"/>
    </row>
    <row r="4000" spans="11:15">
      <c r="K4000" s="101"/>
      <c r="L4000" s="102"/>
      <c r="M4000" s="72"/>
      <c r="N4000" s="72"/>
      <c r="O4000" s="103"/>
    </row>
    <row r="4001" spans="11:15">
      <c r="K4001" s="101"/>
      <c r="L4001" s="102"/>
      <c r="M4001" s="72"/>
      <c r="N4001" s="72"/>
      <c r="O4001" s="103"/>
    </row>
    <row r="4002" spans="11:15">
      <c r="K4002" s="101"/>
      <c r="L4002" s="102"/>
      <c r="M4002" s="72"/>
      <c r="N4002" s="72"/>
      <c r="O4002" s="103"/>
    </row>
    <row r="4003" spans="11:15">
      <c r="K4003" s="101"/>
      <c r="L4003" s="102"/>
      <c r="M4003" s="72"/>
      <c r="N4003" s="72"/>
      <c r="O4003" s="103"/>
    </row>
    <row r="4004" spans="11:15">
      <c r="K4004" s="101"/>
      <c r="L4004" s="102"/>
      <c r="M4004" s="72"/>
      <c r="N4004" s="72"/>
      <c r="O4004" s="103"/>
    </row>
    <row r="4005" spans="11:15">
      <c r="K4005" s="101"/>
      <c r="L4005" s="102"/>
      <c r="M4005" s="72"/>
      <c r="N4005" s="72"/>
      <c r="O4005" s="103"/>
    </row>
    <row r="4006" spans="11:15">
      <c r="K4006" s="101"/>
      <c r="L4006" s="102"/>
      <c r="M4006" s="72"/>
      <c r="N4006" s="72"/>
      <c r="O4006" s="103"/>
    </row>
    <row r="4007" spans="11:15">
      <c r="K4007" s="101"/>
      <c r="L4007" s="102"/>
      <c r="M4007" s="72"/>
      <c r="N4007" s="72"/>
      <c r="O4007" s="103"/>
    </row>
    <row r="4008" spans="11:15">
      <c r="K4008" s="101"/>
      <c r="L4008" s="102"/>
      <c r="M4008" s="72"/>
      <c r="N4008" s="72"/>
      <c r="O4008" s="103"/>
    </row>
    <row r="4009" spans="11:15">
      <c r="K4009" s="101"/>
      <c r="L4009" s="102"/>
      <c r="M4009" s="72"/>
      <c r="N4009" s="72"/>
      <c r="O4009" s="103"/>
    </row>
    <row r="4010" spans="11:15">
      <c r="K4010" s="101"/>
      <c r="L4010" s="102"/>
      <c r="M4010" s="72"/>
      <c r="N4010" s="72"/>
      <c r="O4010" s="103"/>
    </row>
    <row r="4011" spans="11:15">
      <c r="K4011" s="101"/>
      <c r="L4011" s="102"/>
      <c r="M4011" s="72"/>
      <c r="N4011" s="72"/>
      <c r="O4011" s="103"/>
    </row>
    <row r="4012" spans="11:15">
      <c r="K4012" s="101"/>
      <c r="L4012" s="102"/>
      <c r="M4012" s="72"/>
      <c r="N4012" s="72"/>
      <c r="O4012" s="103"/>
    </row>
    <row r="4013" spans="11:15">
      <c r="K4013" s="101"/>
      <c r="L4013" s="102"/>
      <c r="M4013" s="72"/>
      <c r="N4013" s="72"/>
      <c r="O4013" s="103"/>
    </row>
    <row r="4014" spans="11:15">
      <c r="K4014" s="101"/>
      <c r="L4014" s="102"/>
      <c r="M4014" s="72"/>
      <c r="N4014" s="72"/>
      <c r="O4014" s="103"/>
    </row>
    <row r="4015" spans="11:15">
      <c r="K4015" s="101"/>
      <c r="L4015" s="102"/>
      <c r="M4015" s="72"/>
      <c r="N4015" s="72"/>
      <c r="O4015" s="103"/>
    </row>
    <row r="4016" spans="11:15">
      <c r="K4016" s="101"/>
      <c r="L4016" s="102"/>
      <c r="M4016" s="72"/>
      <c r="N4016" s="72"/>
      <c r="O4016" s="103"/>
    </row>
    <row r="4017" spans="11:15">
      <c r="K4017" s="101"/>
      <c r="L4017" s="102"/>
      <c r="M4017" s="72"/>
      <c r="N4017" s="72"/>
      <c r="O4017" s="103"/>
    </row>
    <row r="4018" spans="11:15">
      <c r="K4018" s="101"/>
      <c r="L4018" s="102"/>
      <c r="M4018" s="72"/>
      <c r="N4018" s="72"/>
      <c r="O4018" s="103"/>
    </row>
    <row r="4019" spans="11:15">
      <c r="K4019" s="101"/>
      <c r="L4019" s="102"/>
      <c r="M4019" s="72"/>
      <c r="N4019" s="72"/>
      <c r="O4019" s="103"/>
    </row>
    <row r="4020" spans="11:15">
      <c r="K4020" s="101"/>
      <c r="L4020" s="102"/>
      <c r="M4020" s="72"/>
      <c r="N4020" s="72"/>
      <c r="O4020" s="103"/>
    </row>
    <row r="4021" spans="11:15">
      <c r="K4021" s="101"/>
      <c r="L4021" s="102"/>
      <c r="M4021" s="72"/>
      <c r="N4021" s="72"/>
      <c r="O4021" s="103"/>
    </row>
    <row r="4022" spans="11:15">
      <c r="K4022" s="101"/>
      <c r="L4022" s="102"/>
      <c r="M4022" s="72"/>
      <c r="N4022" s="72"/>
      <c r="O4022" s="103"/>
    </row>
    <row r="4023" spans="11:15">
      <c r="K4023" s="101"/>
      <c r="L4023" s="102"/>
      <c r="M4023" s="72"/>
      <c r="N4023" s="72"/>
      <c r="O4023" s="103"/>
    </row>
    <row r="4024" spans="11:15">
      <c r="K4024" s="101"/>
      <c r="L4024" s="102"/>
      <c r="M4024" s="72"/>
      <c r="N4024" s="72"/>
      <c r="O4024" s="103"/>
    </row>
    <row r="4025" spans="11:15">
      <c r="K4025" s="101"/>
      <c r="L4025" s="102"/>
      <c r="M4025" s="72"/>
      <c r="N4025" s="72"/>
      <c r="O4025" s="103"/>
    </row>
    <row r="4026" spans="11:15">
      <c r="K4026" s="101"/>
      <c r="L4026" s="102"/>
      <c r="M4026" s="72"/>
      <c r="N4026" s="72"/>
      <c r="O4026" s="103"/>
    </row>
    <row r="4027" spans="11:15">
      <c r="K4027" s="101"/>
      <c r="L4027" s="102"/>
      <c r="M4027" s="72"/>
      <c r="N4027" s="72"/>
      <c r="O4027" s="103"/>
    </row>
    <row r="4028" spans="11:15">
      <c r="K4028" s="101"/>
      <c r="L4028" s="102"/>
      <c r="M4028" s="72"/>
      <c r="N4028" s="72"/>
      <c r="O4028" s="103"/>
    </row>
    <row r="4029" spans="11:15">
      <c r="K4029" s="101"/>
      <c r="L4029" s="102"/>
      <c r="M4029" s="72"/>
      <c r="N4029" s="72"/>
      <c r="O4029" s="103"/>
    </row>
    <row r="4030" spans="11:15">
      <c r="K4030" s="101"/>
      <c r="L4030" s="102"/>
      <c r="M4030" s="72"/>
      <c r="N4030" s="72"/>
      <c r="O4030" s="103"/>
    </row>
    <row r="4031" spans="11:15">
      <c r="K4031" s="101"/>
      <c r="L4031" s="102"/>
      <c r="M4031" s="72"/>
      <c r="N4031" s="72"/>
      <c r="O4031" s="103"/>
    </row>
    <row r="4032" spans="11:15">
      <c r="K4032" s="101"/>
      <c r="L4032" s="102"/>
      <c r="M4032" s="72"/>
      <c r="N4032" s="72"/>
      <c r="O4032" s="103"/>
    </row>
    <row r="4033" spans="11:15">
      <c r="K4033" s="101"/>
      <c r="L4033" s="102"/>
      <c r="M4033" s="72"/>
      <c r="N4033" s="72"/>
      <c r="O4033" s="103"/>
    </row>
    <row r="4034" spans="11:15">
      <c r="K4034" s="101"/>
      <c r="L4034" s="102"/>
      <c r="M4034" s="72"/>
      <c r="N4034" s="72"/>
      <c r="O4034" s="103"/>
    </row>
    <row r="4035" spans="11:15">
      <c r="K4035" s="101"/>
      <c r="L4035" s="102"/>
      <c r="M4035" s="72"/>
      <c r="N4035" s="72"/>
      <c r="O4035" s="103"/>
    </row>
    <row r="4036" spans="11:15">
      <c r="K4036" s="101"/>
      <c r="L4036" s="102"/>
      <c r="M4036" s="72"/>
      <c r="N4036" s="72"/>
      <c r="O4036" s="103"/>
    </row>
    <row r="4037" spans="11:15">
      <c r="K4037" s="101"/>
      <c r="L4037" s="102"/>
      <c r="M4037" s="72"/>
      <c r="N4037" s="72"/>
      <c r="O4037" s="103"/>
    </row>
    <row r="4038" spans="11:15">
      <c r="K4038" s="101"/>
      <c r="L4038" s="102"/>
      <c r="M4038" s="72"/>
      <c r="N4038" s="72"/>
      <c r="O4038" s="103"/>
    </row>
    <row r="4039" spans="11:15">
      <c r="K4039" s="101"/>
      <c r="L4039" s="102"/>
      <c r="M4039" s="72"/>
      <c r="N4039" s="72"/>
      <c r="O4039" s="103"/>
    </row>
    <row r="4040" spans="11:15">
      <c r="K4040" s="101"/>
      <c r="L4040" s="102"/>
      <c r="M4040" s="72"/>
      <c r="N4040" s="72"/>
      <c r="O4040" s="103"/>
    </row>
    <row r="4041" spans="11:15">
      <c r="K4041" s="101"/>
      <c r="L4041" s="102"/>
      <c r="M4041" s="72"/>
      <c r="N4041" s="72"/>
      <c r="O4041" s="103"/>
    </row>
    <row r="4042" spans="11:15">
      <c r="K4042" s="101"/>
      <c r="L4042" s="102"/>
      <c r="M4042" s="72"/>
      <c r="N4042" s="72"/>
      <c r="O4042" s="103"/>
    </row>
    <row r="4043" spans="11:15">
      <c r="K4043" s="101"/>
      <c r="L4043" s="102"/>
      <c r="M4043" s="72"/>
      <c r="N4043" s="72"/>
      <c r="O4043" s="103"/>
    </row>
    <row r="4044" spans="11:15">
      <c r="K4044" s="101"/>
      <c r="L4044" s="102"/>
      <c r="M4044" s="72"/>
      <c r="N4044" s="72"/>
      <c r="O4044" s="103"/>
    </row>
    <row r="4045" spans="11:15">
      <c r="K4045" s="101"/>
      <c r="L4045" s="102"/>
      <c r="M4045" s="72"/>
      <c r="N4045" s="72"/>
      <c r="O4045" s="103"/>
    </row>
    <row r="4046" spans="11:15">
      <c r="K4046" s="101"/>
      <c r="L4046" s="102"/>
      <c r="M4046" s="72"/>
      <c r="N4046" s="72"/>
      <c r="O4046" s="103"/>
    </row>
    <row r="4047" spans="11:15">
      <c r="K4047" s="101"/>
      <c r="L4047" s="102"/>
      <c r="M4047" s="72"/>
      <c r="N4047" s="72"/>
      <c r="O4047" s="103"/>
    </row>
    <row r="4048" spans="11:15">
      <c r="K4048" s="101"/>
      <c r="L4048" s="102"/>
      <c r="M4048" s="72"/>
      <c r="N4048" s="72"/>
      <c r="O4048" s="103"/>
    </row>
    <row r="4049" spans="11:15">
      <c r="K4049" s="101"/>
      <c r="L4049" s="102"/>
      <c r="M4049" s="72"/>
      <c r="N4049" s="72"/>
      <c r="O4049" s="103"/>
    </row>
    <row r="4050" spans="11:15">
      <c r="K4050" s="101"/>
      <c r="L4050" s="102"/>
      <c r="M4050" s="72"/>
      <c r="N4050" s="72"/>
      <c r="O4050" s="103"/>
    </row>
    <row r="4051" spans="11:15">
      <c r="K4051" s="101"/>
      <c r="L4051" s="102"/>
      <c r="M4051" s="72"/>
      <c r="N4051" s="72"/>
      <c r="O4051" s="103"/>
    </row>
    <row r="4052" spans="11:15">
      <c r="K4052" s="101"/>
      <c r="L4052" s="102"/>
      <c r="M4052" s="72"/>
      <c r="N4052" s="72"/>
      <c r="O4052" s="103"/>
    </row>
    <row r="4053" spans="11:15">
      <c r="K4053" s="101"/>
      <c r="L4053" s="102"/>
      <c r="M4053" s="72"/>
      <c r="N4053" s="72"/>
      <c r="O4053" s="103"/>
    </row>
    <row r="4054" spans="11:15">
      <c r="K4054" s="101"/>
      <c r="L4054" s="102"/>
      <c r="M4054" s="72"/>
      <c r="N4054" s="72"/>
      <c r="O4054" s="103"/>
    </row>
    <row r="4055" spans="11:15">
      <c r="K4055" s="101"/>
      <c r="L4055" s="102"/>
      <c r="M4055" s="72"/>
      <c r="N4055" s="72"/>
      <c r="O4055" s="103"/>
    </row>
    <row r="4056" spans="11:15">
      <c r="K4056" s="101"/>
      <c r="L4056" s="102"/>
      <c r="M4056" s="72"/>
      <c r="N4056" s="72"/>
      <c r="O4056" s="103"/>
    </row>
    <row r="4057" spans="11:15">
      <c r="K4057" s="101"/>
      <c r="L4057" s="102"/>
      <c r="M4057" s="72"/>
      <c r="N4057" s="72"/>
      <c r="O4057" s="103"/>
    </row>
    <row r="4058" spans="11:15">
      <c r="K4058" s="101"/>
      <c r="L4058" s="102"/>
      <c r="M4058" s="72"/>
      <c r="N4058" s="72"/>
      <c r="O4058" s="103"/>
    </row>
    <row r="4059" spans="11:15">
      <c r="K4059" s="101"/>
      <c r="L4059" s="102"/>
      <c r="M4059" s="72"/>
      <c r="N4059" s="72"/>
      <c r="O4059" s="103"/>
    </row>
    <row r="4060" spans="11:15">
      <c r="K4060" s="101"/>
      <c r="L4060" s="102"/>
      <c r="M4060" s="72"/>
      <c r="N4060" s="72"/>
      <c r="O4060" s="103"/>
    </row>
    <row r="4061" spans="11:15">
      <c r="K4061" s="101"/>
      <c r="L4061" s="102"/>
      <c r="M4061" s="72"/>
      <c r="N4061" s="72"/>
      <c r="O4061" s="103"/>
    </row>
    <row r="4062" spans="11:15">
      <c r="K4062" s="101"/>
      <c r="L4062" s="102"/>
      <c r="M4062" s="72"/>
      <c r="N4062" s="72"/>
      <c r="O4062" s="103"/>
    </row>
    <row r="4063" spans="11:15">
      <c r="K4063" s="101"/>
      <c r="L4063" s="102"/>
      <c r="M4063" s="72"/>
      <c r="N4063" s="72"/>
      <c r="O4063" s="103"/>
    </row>
    <row r="4064" spans="11:15">
      <c r="K4064" s="101"/>
      <c r="L4064" s="102"/>
      <c r="M4064" s="72"/>
      <c r="N4064" s="72"/>
      <c r="O4064" s="103"/>
    </row>
    <row r="4065" spans="11:15">
      <c r="K4065" s="101"/>
      <c r="L4065" s="102"/>
      <c r="M4065" s="72"/>
      <c r="N4065" s="72"/>
      <c r="O4065" s="103"/>
    </row>
    <row r="4066" spans="11:15">
      <c r="K4066" s="101"/>
      <c r="L4066" s="102"/>
      <c r="M4066" s="72"/>
      <c r="N4066" s="72"/>
      <c r="O4066" s="103"/>
    </row>
    <row r="4067" spans="11:15">
      <c r="K4067" s="101"/>
      <c r="L4067" s="102"/>
      <c r="M4067" s="72"/>
      <c r="N4067" s="72"/>
      <c r="O4067" s="103"/>
    </row>
    <row r="4068" spans="11:15">
      <c r="K4068" s="101"/>
      <c r="L4068" s="102"/>
      <c r="M4068" s="72"/>
      <c r="N4068" s="72"/>
      <c r="O4068" s="103"/>
    </row>
    <row r="4069" spans="11:15">
      <c r="K4069" s="101"/>
      <c r="L4069" s="102"/>
      <c r="M4069" s="72"/>
      <c r="N4069" s="72"/>
      <c r="O4069" s="103"/>
    </row>
    <row r="4070" spans="11:15">
      <c r="K4070" s="101"/>
      <c r="L4070" s="102"/>
      <c r="M4070" s="72"/>
      <c r="N4070" s="72"/>
      <c r="O4070" s="103"/>
    </row>
    <row r="4071" spans="11:15">
      <c r="K4071" s="101"/>
      <c r="L4071" s="102"/>
      <c r="M4071" s="72"/>
      <c r="N4071" s="72"/>
      <c r="O4071" s="103"/>
    </row>
    <row r="4072" spans="11:15">
      <c r="K4072" s="101"/>
      <c r="L4072" s="102"/>
      <c r="M4072" s="72"/>
      <c r="N4072" s="72"/>
      <c r="O4072" s="103"/>
    </row>
    <row r="4073" spans="11:15">
      <c r="K4073" s="101"/>
      <c r="L4073" s="102"/>
      <c r="M4073" s="72"/>
      <c r="N4073" s="72"/>
      <c r="O4073" s="103"/>
    </row>
    <row r="4074" spans="11:15">
      <c r="K4074" s="101"/>
      <c r="L4074" s="102"/>
      <c r="M4074" s="72"/>
      <c r="N4074" s="72"/>
      <c r="O4074" s="103"/>
    </row>
    <row r="4075" spans="11:15">
      <c r="K4075" s="101"/>
      <c r="L4075" s="102"/>
      <c r="M4075" s="72"/>
      <c r="N4075" s="72"/>
      <c r="O4075" s="103"/>
    </row>
    <row r="4076" spans="11:15">
      <c r="K4076" s="101"/>
      <c r="L4076" s="102"/>
      <c r="M4076" s="72"/>
      <c r="N4076" s="72"/>
      <c r="O4076" s="103"/>
    </row>
    <row r="4077" spans="11:15">
      <c r="K4077" s="101"/>
      <c r="L4077" s="102"/>
      <c r="M4077" s="72"/>
      <c r="N4077" s="72"/>
      <c r="O4077" s="103"/>
    </row>
    <row r="4078" spans="11:15">
      <c r="K4078" s="101"/>
      <c r="L4078" s="102"/>
      <c r="M4078" s="72"/>
      <c r="N4078" s="72"/>
      <c r="O4078" s="103"/>
    </row>
    <row r="4079" spans="11:15">
      <c r="K4079" s="101"/>
      <c r="L4079" s="102"/>
      <c r="M4079" s="72"/>
      <c r="N4079" s="72"/>
      <c r="O4079" s="103"/>
    </row>
    <row r="4080" spans="11:15">
      <c r="K4080" s="101"/>
      <c r="L4080" s="102"/>
      <c r="M4080" s="72"/>
      <c r="N4080" s="72"/>
      <c r="O4080" s="103"/>
    </row>
    <row r="4081" spans="11:15">
      <c r="K4081" s="101"/>
      <c r="L4081" s="102"/>
      <c r="M4081" s="72"/>
      <c r="N4081" s="72"/>
      <c r="O4081" s="103"/>
    </row>
    <row r="4082" spans="11:15">
      <c r="K4082" s="101"/>
      <c r="L4082" s="102"/>
      <c r="M4082" s="72"/>
      <c r="N4082" s="72"/>
      <c r="O4082" s="103"/>
    </row>
    <row r="4083" spans="11:15">
      <c r="K4083" s="101"/>
      <c r="L4083" s="102"/>
      <c r="M4083" s="72"/>
      <c r="N4083" s="72"/>
      <c r="O4083" s="103"/>
    </row>
    <row r="4084" spans="11:15">
      <c r="K4084" s="101"/>
      <c r="L4084" s="102"/>
      <c r="M4084" s="72"/>
      <c r="N4084" s="72"/>
      <c r="O4084" s="103"/>
    </row>
    <row r="4085" spans="11:15">
      <c r="K4085" s="101"/>
      <c r="L4085" s="102"/>
      <c r="M4085" s="72"/>
      <c r="N4085" s="72"/>
      <c r="O4085" s="103"/>
    </row>
    <row r="4086" spans="11:15">
      <c r="K4086" s="101"/>
      <c r="L4086" s="102"/>
      <c r="M4086" s="72"/>
      <c r="N4086" s="72"/>
      <c r="O4086" s="103"/>
    </row>
    <row r="4087" spans="11:15">
      <c r="K4087" s="101"/>
      <c r="L4087" s="102"/>
      <c r="M4087" s="72"/>
      <c r="N4087" s="72"/>
      <c r="O4087" s="103"/>
    </row>
    <row r="4088" spans="11:15">
      <c r="K4088" s="101"/>
      <c r="L4088" s="102"/>
      <c r="M4088" s="72"/>
      <c r="N4088" s="72"/>
      <c r="O4088" s="103"/>
    </row>
    <row r="4089" spans="11:15">
      <c r="K4089" s="101"/>
      <c r="L4089" s="102"/>
      <c r="M4089" s="72"/>
      <c r="N4089" s="72"/>
      <c r="O4089" s="103"/>
    </row>
    <row r="4090" spans="11:15">
      <c r="K4090" s="101"/>
      <c r="L4090" s="102"/>
      <c r="M4090" s="72"/>
      <c r="N4090" s="72"/>
      <c r="O4090" s="103"/>
    </row>
    <row r="4091" spans="11:15">
      <c r="K4091" s="101"/>
      <c r="L4091" s="102"/>
      <c r="M4091" s="72"/>
      <c r="N4091" s="72"/>
      <c r="O4091" s="103"/>
    </row>
    <row r="4092" spans="11:15">
      <c r="K4092" s="101"/>
      <c r="L4092" s="102"/>
      <c r="M4092" s="72"/>
      <c r="N4092" s="72"/>
      <c r="O4092" s="103"/>
    </row>
    <row r="4093" spans="11:15">
      <c r="K4093" s="101"/>
      <c r="L4093" s="102"/>
      <c r="M4093" s="72"/>
      <c r="N4093" s="72"/>
      <c r="O4093" s="103"/>
    </row>
    <row r="4094" spans="11:15">
      <c r="K4094" s="101"/>
      <c r="L4094" s="102"/>
      <c r="M4094" s="72"/>
      <c r="N4094" s="72"/>
      <c r="O4094" s="103"/>
    </row>
    <row r="4095" spans="11:15">
      <c r="K4095" s="101"/>
      <c r="L4095" s="102"/>
      <c r="M4095" s="72"/>
      <c r="N4095" s="72"/>
      <c r="O4095" s="103"/>
    </row>
    <row r="4096" spans="11:15">
      <c r="K4096" s="101"/>
      <c r="L4096" s="102"/>
      <c r="M4096" s="72"/>
      <c r="N4096" s="72"/>
      <c r="O4096" s="103"/>
    </row>
    <row r="4097" spans="11:15">
      <c r="K4097" s="101"/>
      <c r="L4097" s="102"/>
      <c r="M4097" s="72"/>
      <c r="N4097" s="72"/>
      <c r="O4097" s="103"/>
    </row>
    <row r="4098" spans="11:15">
      <c r="K4098" s="101"/>
      <c r="L4098" s="102"/>
      <c r="M4098" s="72"/>
      <c r="N4098" s="72"/>
      <c r="O4098" s="103"/>
    </row>
    <row r="4099" spans="11:15">
      <c r="K4099" s="101"/>
      <c r="L4099" s="102"/>
      <c r="M4099" s="72"/>
      <c r="N4099" s="72"/>
      <c r="O4099" s="103"/>
    </row>
    <row r="4100" spans="11:15">
      <c r="K4100" s="101"/>
      <c r="L4100" s="102"/>
      <c r="M4100" s="72"/>
      <c r="N4100" s="72"/>
      <c r="O4100" s="103"/>
    </row>
    <row r="4101" spans="11:15">
      <c r="K4101" s="101"/>
      <c r="L4101" s="102"/>
      <c r="M4101" s="72"/>
      <c r="N4101" s="72"/>
      <c r="O4101" s="103"/>
    </row>
    <row r="4102" spans="11:15">
      <c r="K4102" s="101"/>
      <c r="L4102" s="102"/>
      <c r="M4102" s="72"/>
      <c r="N4102" s="72"/>
      <c r="O4102" s="103"/>
    </row>
    <row r="4103" spans="11:15">
      <c r="K4103" s="101"/>
      <c r="L4103" s="102"/>
      <c r="M4103" s="72"/>
      <c r="N4103" s="72"/>
      <c r="O4103" s="103"/>
    </row>
    <row r="4104" spans="11:15">
      <c r="K4104" s="101"/>
      <c r="L4104" s="102"/>
      <c r="M4104" s="72"/>
      <c r="N4104" s="72"/>
      <c r="O4104" s="103"/>
    </row>
    <row r="4105" spans="11:15">
      <c r="K4105" s="101"/>
      <c r="L4105" s="102"/>
      <c r="M4105" s="72"/>
      <c r="N4105" s="72"/>
      <c r="O4105" s="103"/>
    </row>
    <row r="4106" spans="11:15">
      <c r="K4106" s="101"/>
      <c r="L4106" s="102"/>
      <c r="M4106" s="72"/>
      <c r="N4106" s="72"/>
      <c r="O4106" s="103"/>
    </row>
    <row r="4107" spans="11:15">
      <c r="K4107" s="101"/>
      <c r="L4107" s="102"/>
      <c r="M4107" s="72"/>
      <c r="N4107" s="72"/>
      <c r="O4107" s="103"/>
    </row>
    <row r="4108" spans="11:15">
      <c r="K4108" s="101"/>
      <c r="L4108" s="102"/>
      <c r="M4108" s="72"/>
      <c r="N4108" s="72"/>
      <c r="O4108" s="103"/>
    </row>
    <row r="4109" spans="11:15">
      <c r="K4109" s="101"/>
      <c r="L4109" s="102"/>
      <c r="M4109" s="72"/>
      <c r="N4109" s="72"/>
      <c r="O4109" s="103"/>
    </row>
    <row r="4110" spans="11:15">
      <c r="K4110" s="101"/>
      <c r="L4110" s="102"/>
      <c r="M4110" s="72"/>
      <c r="N4110" s="72"/>
      <c r="O4110" s="103"/>
    </row>
    <row r="4111" spans="11:15">
      <c r="K4111" s="101"/>
      <c r="L4111" s="102"/>
      <c r="M4111" s="72"/>
      <c r="N4111" s="72"/>
      <c r="O4111" s="103"/>
    </row>
    <row r="4112" spans="11:15">
      <c r="K4112" s="101"/>
      <c r="L4112" s="102"/>
      <c r="M4112" s="72"/>
      <c r="N4112" s="72"/>
      <c r="O4112" s="103"/>
    </row>
    <row r="4113" spans="11:15">
      <c r="K4113" s="101"/>
      <c r="L4113" s="102"/>
      <c r="M4113" s="72"/>
      <c r="N4113" s="72"/>
      <c r="O4113" s="103"/>
    </row>
    <row r="4114" spans="11:15">
      <c r="K4114" s="101"/>
      <c r="L4114" s="102"/>
      <c r="M4114" s="72"/>
      <c r="N4114" s="72"/>
      <c r="O4114" s="103"/>
    </row>
    <row r="4115" spans="11:15">
      <c r="K4115" s="101"/>
      <c r="L4115" s="102"/>
      <c r="M4115" s="72"/>
      <c r="N4115" s="72"/>
      <c r="O4115" s="103"/>
    </row>
    <row r="4116" spans="11:15">
      <c r="K4116" s="101"/>
      <c r="L4116" s="102"/>
      <c r="M4116" s="72"/>
      <c r="N4116" s="72"/>
      <c r="O4116" s="103"/>
    </row>
    <row r="4117" spans="11:15">
      <c r="K4117" s="101"/>
      <c r="L4117" s="102"/>
      <c r="M4117" s="72"/>
      <c r="N4117" s="72"/>
      <c r="O4117" s="103"/>
    </row>
    <row r="4118" spans="11:15">
      <c r="K4118" s="101"/>
      <c r="L4118" s="102"/>
      <c r="M4118" s="72"/>
      <c r="N4118" s="72"/>
      <c r="O4118" s="103"/>
    </row>
    <row r="4119" spans="11:15">
      <c r="K4119" s="101"/>
      <c r="L4119" s="102"/>
      <c r="M4119" s="72"/>
      <c r="N4119" s="72"/>
      <c r="O4119" s="103"/>
    </row>
    <row r="4120" spans="11:15">
      <c r="K4120" s="101"/>
      <c r="L4120" s="102"/>
      <c r="M4120" s="72"/>
      <c r="N4120" s="72"/>
      <c r="O4120" s="103"/>
    </row>
    <row r="4121" spans="11:15">
      <c r="K4121" s="101"/>
      <c r="L4121" s="102"/>
      <c r="M4121" s="72"/>
      <c r="N4121" s="72"/>
      <c r="O4121" s="103"/>
    </row>
    <row r="4122" spans="11:15">
      <c r="K4122" s="101"/>
      <c r="L4122" s="102"/>
      <c r="M4122" s="72"/>
      <c r="N4122" s="72"/>
      <c r="O4122" s="103"/>
    </row>
    <row r="4123" spans="11:15">
      <c r="K4123" s="101"/>
      <c r="L4123" s="102"/>
      <c r="M4123" s="72"/>
      <c r="N4123" s="72"/>
      <c r="O4123" s="103"/>
    </row>
    <row r="4124" spans="11:15">
      <c r="K4124" s="101"/>
      <c r="L4124" s="102"/>
      <c r="M4124" s="72"/>
      <c r="N4124" s="72"/>
      <c r="O4124" s="103"/>
    </row>
    <row r="4125" spans="11:15">
      <c r="K4125" s="101"/>
      <c r="L4125" s="102"/>
      <c r="M4125" s="72"/>
      <c r="N4125" s="72"/>
      <c r="O4125" s="103"/>
    </row>
    <row r="4126" spans="11:15">
      <c r="K4126" s="101"/>
      <c r="L4126" s="102"/>
      <c r="M4126" s="72"/>
      <c r="N4126" s="72"/>
      <c r="O4126" s="103"/>
    </row>
    <row r="4127" spans="11:15">
      <c r="K4127" s="101"/>
      <c r="L4127" s="102"/>
      <c r="M4127" s="72"/>
      <c r="N4127" s="72"/>
      <c r="O4127" s="103"/>
    </row>
    <row r="4128" spans="11:15">
      <c r="K4128" s="101"/>
      <c r="L4128" s="102"/>
      <c r="M4128" s="72"/>
      <c r="N4128" s="72"/>
      <c r="O4128" s="103"/>
    </row>
    <row r="4129" spans="11:15">
      <c r="K4129" s="101"/>
      <c r="L4129" s="102"/>
      <c r="M4129" s="72"/>
      <c r="N4129" s="72"/>
      <c r="O4129" s="103"/>
    </row>
    <row r="4130" spans="11:15">
      <c r="K4130" s="101"/>
      <c r="L4130" s="102"/>
      <c r="M4130" s="72"/>
      <c r="N4130" s="72"/>
      <c r="O4130" s="103"/>
    </row>
    <row r="4131" spans="11:15">
      <c r="K4131" s="101"/>
      <c r="L4131" s="102"/>
      <c r="M4131" s="72"/>
      <c r="N4131" s="72"/>
      <c r="O4131" s="103"/>
    </row>
    <row r="4132" spans="11:15">
      <c r="K4132" s="101"/>
      <c r="L4132" s="102"/>
      <c r="M4132" s="72"/>
      <c r="N4132" s="72"/>
      <c r="O4132" s="103"/>
    </row>
    <row r="4133" spans="11:15">
      <c r="K4133" s="101"/>
      <c r="L4133" s="102"/>
      <c r="M4133" s="72"/>
      <c r="N4133" s="72"/>
      <c r="O4133" s="103"/>
    </row>
    <row r="4134" spans="11:15">
      <c r="K4134" s="101"/>
      <c r="L4134" s="102"/>
      <c r="M4134" s="72"/>
      <c r="N4134" s="72"/>
      <c r="O4134" s="103"/>
    </row>
    <row r="4135" spans="11:15">
      <c r="K4135" s="101"/>
      <c r="L4135" s="102"/>
      <c r="M4135" s="72"/>
      <c r="N4135" s="72"/>
      <c r="O4135" s="103"/>
    </row>
    <row r="4136" spans="11:15">
      <c r="K4136" s="101"/>
      <c r="L4136" s="102"/>
      <c r="M4136" s="72"/>
      <c r="N4136" s="72"/>
      <c r="O4136" s="103"/>
    </row>
    <row r="4137" spans="11:15">
      <c r="K4137" s="101"/>
      <c r="L4137" s="102"/>
      <c r="M4137" s="72"/>
      <c r="N4137" s="72"/>
      <c r="O4137" s="103"/>
    </row>
    <row r="4138" spans="11:15">
      <c r="K4138" s="101"/>
      <c r="L4138" s="102"/>
      <c r="M4138" s="72"/>
      <c r="N4138" s="72"/>
      <c r="O4138" s="103"/>
    </row>
    <row r="4139" spans="11:15">
      <c r="K4139" s="101"/>
      <c r="L4139" s="102"/>
      <c r="M4139" s="72"/>
      <c r="N4139" s="72"/>
      <c r="O4139" s="103"/>
    </row>
    <row r="4140" spans="11:15">
      <c r="K4140" s="101"/>
      <c r="L4140" s="102"/>
      <c r="M4140" s="72"/>
      <c r="N4140" s="72"/>
      <c r="O4140" s="103"/>
    </row>
    <row r="4141" spans="11:15">
      <c r="K4141" s="101"/>
      <c r="L4141" s="102"/>
      <c r="M4141" s="72"/>
      <c r="N4141" s="72"/>
      <c r="O4141" s="103"/>
    </row>
    <row r="4142" spans="11:15">
      <c r="K4142" s="101"/>
      <c r="L4142" s="102"/>
      <c r="M4142" s="72"/>
      <c r="N4142" s="72"/>
      <c r="O4142" s="103"/>
    </row>
    <row r="4143" spans="11:15">
      <c r="K4143" s="101"/>
      <c r="L4143" s="102"/>
      <c r="M4143" s="72"/>
      <c r="N4143" s="72"/>
      <c r="O4143" s="103"/>
    </row>
    <row r="4144" spans="11:15">
      <c r="K4144" s="101"/>
      <c r="L4144" s="102"/>
      <c r="M4144" s="72"/>
      <c r="N4144" s="72"/>
      <c r="O4144" s="103"/>
    </row>
    <row r="4145" spans="11:15">
      <c r="K4145" s="101"/>
      <c r="L4145" s="102"/>
      <c r="M4145" s="72"/>
      <c r="N4145" s="72"/>
      <c r="O4145" s="103"/>
    </row>
    <row r="4146" spans="11:15">
      <c r="K4146" s="101"/>
      <c r="L4146" s="102"/>
      <c r="M4146" s="72"/>
      <c r="N4146" s="72"/>
      <c r="O4146" s="103"/>
    </row>
    <row r="4147" spans="11:15">
      <c r="K4147" s="101"/>
      <c r="L4147" s="102"/>
      <c r="M4147" s="72"/>
      <c r="N4147" s="72"/>
      <c r="O4147" s="103"/>
    </row>
    <row r="4148" spans="11:15">
      <c r="K4148" s="101"/>
      <c r="L4148" s="102"/>
      <c r="M4148" s="72"/>
      <c r="N4148" s="72"/>
      <c r="O4148" s="103"/>
    </row>
    <row r="4149" spans="11:15">
      <c r="K4149" s="101"/>
      <c r="L4149" s="102"/>
      <c r="M4149" s="72"/>
      <c r="N4149" s="72"/>
      <c r="O4149" s="103"/>
    </row>
    <row r="4150" spans="11:15">
      <c r="K4150" s="101"/>
      <c r="L4150" s="102"/>
      <c r="M4150" s="72"/>
      <c r="N4150" s="72"/>
      <c r="O4150" s="103"/>
    </row>
    <row r="4151" spans="11:15">
      <c r="K4151" s="101"/>
      <c r="L4151" s="102"/>
      <c r="M4151" s="72"/>
      <c r="N4151" s="72"/>
      <c r="O4151" s="103"/>
    </row>
    <row r="4152" spans="11:15">
      <c r="K4152" s="101"/>
      <c r="L4152" s="102"/>
      <c r="M4152" s="72"/>
      <c r="N4152" s="72"/>
      <c r="O4152" s="103"/>
    </row>
    <row r="4153" spans="11:15">
      <c r="K4153" s="101"/>
      <c r="L4153" s="102"/>
      <c r="M4153" s="72"/>
      <c r="N4153" s="72"/>
      <c r="O4153" s="103"/>
    </row>
    <row r="4154" spans="11:15">
      <c r="K4154" s="101"/>
      <c r="L4154" s="102"/>
      <c r="M4154" s="72"/>
      <c r="N4154" s="72"/>
      <c r="O4154" s="103"/>
    </row>
    <row r="4155" spans="11:15">
      <c r="K4155" s="101"/>
      <c r="L4155" s="102"/>
      <c r="M4155" s="72"/>
      <c r="N4155" s="72"/>
      <c r="O4155" s="103"/>
    </row>
    <row r="4156" spans="11:15">
      <c r="K4156" s="101"/>
      <c r="L4156" s="102"/>
      <c r="M4156" s="72"/>
      <c r="N4156" s="72"/>
      <c r="O4156" s="103"/>
    </row>
    <row r="4157" spans="11:15">
      <c r="K4157" s="101"/>
      <c r="L4157" s="102"/>
      <c r="M4157" s="72"/>
      <c r="N4157" s="72"/>
      <c r="O4157" s="103"/>
    </row>
    <row r="4158" spans="11:15">
      <c r="K4158" s="101"/>
      <c r="L4158" s="102"/>
      <c r="M4158" s="72"/>
      <c r="N4158" s="72"/>
      <c r="O4158" s="103"/>
    </row>
    <row r="4159" spans="11:15">
      <c r="K4159" s="101"/>
      <c r="L4159" s="102"/>
      <c r="M4159" s="72"/>
      <c r="N4159" s="72"/>
      <c r="O4159" s="103"/>
    </row>
    <row r="4160" spans="11:15">
      <c r="K4160" s="101"/>
      <c r="L4160" s="102"/>
      <c r="M4160" s="72"/>
      <c r="N4160" s="72"/>
      <c r="O4160" s="103"/>
    </row>
    <row r="4161" spans="11:15">
      <c r="K4161" s="101"/>
      <c r="L4161" s="102"/>
      <c r="M4161" s="72"/>
      <c r="N4161" s="72"/>
      <c r="O4161" s="103"/>
    </row>
    <row r="4162" spans="11:15">
      <c r="K4162" s="101"/>
      <c r="L4162" s="102"/>
      <c r="M4162" s="72"/>
      <c r="N4162" s="72"/>
      <c r="O4162" s="103"/>
    </row>
    <row r="4163" spans="11:15">
      <c r="K4163" s="101"/>
      <c r="L4163" s="102"/>
      <c r="M4163" s="72"/>
      <c r="N4163" s="72"/>
      <c r="O4163" s="103"/>
    </row>
    <row r="4164" spans="11:15">
      <c r="K4164" s="101"/>
      <c r="L4164" s="102"/>
      <c r="M4164" s="72"/>
      <c r="N4164" s="72"/>
      <c r="O4164" s="103"/>
    </row>
    <row r="4165" spans="11:15">
      <c r="K4165" s="101"/>
      <c r="L4165" s="102"/>
      <c r="M4165" s="72"/>
      <c r="N4165" s="72"/>
      <c r="O4165" s="103"/>
    </row>
    <row r="4166" spans="11:15">
      <c r="K4166" s="101"/>
      <c r="L4166" s="102"/>
      <c r="M4166" s="72"/>
      <c r="N4166" s="72"/>
      <c r="O4166" s="103"/>
    </row>
    <row r="4167" spans="11:15">
      <c r="K4167" s="101"/>
      <c r="L4167" s="102"/>
      <c r="M4167" s="72"/>
      <c r="N4167" s="72"/>
      <c r="O4167" s="103"/>
    </row>
    <row r="4168" spans="11:15">
      <c r="K4168" s="101"/>
      <c r="L4168" s="102"/>
      <c r="M4168" s="72"/>
      <c r="N4168" s="72"/>
      <c r="O4168" s="103"/>
    </row>
    <row r="4169" spans="11:15">
      <c r="K4169" s="101"/>
      <c r="L4169" s="102"/>
      <c r="M4169" s="72"/>
      <c r="N4169" s="72"/>
      <c r="O4169" s="103"/>
    </row>
    <row r="4170" spans="11:15">
      <c r="K4170" s="101"/>
      <c r="L4170" s="102"/>
      <c r="M4170" s="72"/>
      <c r="N4170" s="72"/>
      <c r="O4170" s="103"/>
    </row>
    <row r="4171" spans="11:15">
      <c r="K4171" s="101"/>
      <c r="L4171" s="102"/>
      <c r="M4171" s="72"/>
      <c r="N4171" s="72"/>
      <c r="O4171" s="103"/>
    </row>
    <row r="4172" spans="11:15">
      <c r="K4172" s="101"/>
      <c r="L4172" s="102"/>
      <c r="M4172" s="72"/>
      <c r="N4172" s="72"/>
      <c r="O4172" s="103"/>
    </row>
    <row r="4173" spans="11:15">
      <c r="K4173" s="101"/>
      <c r="L4173" s="102"/>
      <c r="M4173" s="72"/>
      <c r="N4173" s="72"/>
      <c r="O4173" s="103"/>
    </row>
    <row r="4174" spans="11:15">
      <c r="K4174" s="101"/>
      <c r="L4174" s="102"/>
      <c r="M4174" s="72"/>
      <c r="N4174" s="72"/>
      <c r="O4174" s="103"/>
    </row>
    <row r="4175" spans="11:15">
      <c r="K4175" s="101"/>
      <c r="L4175" s="102"/>
      <c r="M4175" s="72"/>
      <c r="N4175" s="72"/>
      <c r="O4175" s="103"/>
    </row>
    <row r="4176" spans="11:15">
      <c r="K4176" s="101"/>
      <c r="L4176" s="102"/>
      <c r="M4176" s="72"/>
      <c r="N4176" s="72"/>
      <c r="O4176" s="103"/>
    </row>
    <row r="4177" spans="11:15">
      <c r="K4177" s="101"/>
      <c r="L4177" s="102"/>
      <c r="M4177" s="72"/>
      <c r="N4177" s="72"/>
      <c r="O4177" s="103"/>
    </row>
    <row r="4178" spans="11:15">
      <c r="K4178" s="101"/>
      <c r="L4178" s="102"/>
      <c r="M4178" s="72"/>
      <c r="N4178" s="72"/>
      <c r="O4178" s="103"/>
    </row>
    <row r="4179" spans="11:15">
      <c r="K4179" s="101"/>
      <c r="L4179" s="102"/>
      <c r="M4179" s="72"/>
      <c r="N4179" s="72"/>
      <c r="O4179" s="103"/>
    </row>
    <row r="4180" spans="11:15">
      <c r="K4180" s="101"/>
      <c r="L4180" s="102"/>
      <c r="M4180" s="72"/>
      <c r="N4180" s="72"/>
      <c r="O4180" s="103"/>
    </row>
    <row r="4181" spans="11:15">
      <c r="K4181" s="101"/>
      <c r="L4181" s="102"/>
      <c r="M4181" s="72"/>
      <c r="N4181" s="72"/>
      <c r="O4181" s="103"/>
    </row>
    <row r="4182" spans="11:15">
      <c r="K4182" s="101"/>
      <c r="L4182" s="102"/>
      <c r="M4182" s="72"/>
      <c r="N4182" s="72"/>
      <c r="O4182" s="103"/>
    </row>
    <row r="4183" spans="11:15">
      <c r="K4183" s="101"/>
      <c r="L4183" s="102"/>
      <c r="M4183" s="72"/>
      <c r="N4183" s="72"/>
      <c r="O4183" s="103"/>
    </row>
    <row r="4184" spans="11:15">
      <c r="K4184" s="101"/>
      <c r="L4184" s="102"/>
      <c r="M4184" s="72"/>
      <c r="N4184" s="72"/>
      <c r="O4184" s="103"/>
    </row>
    <row r="4185" spans="11:15">
      <c r="K4185" s="101"/>
      <c r="L4185" s="102"/>
      <c r="M4185" s="72"/>
      <c r="N4185" s="72"/>
      <c r="O4185" s="103"/>
    </row>
    <row r="4186" spans="11:15">
      <c r="K4186" s="101"/>
      <c r="L4186" s="102"/>
      <c r="M4186" s="72"/>
      <c r="N4186" s="72"/>
      <c r="O4186" s="103"/>
    </row>
    <row r="4187" spans="11:15">
      <c r="K4187" s="101"/>
      <c r="L4187" s="102"/>
      <c r="M4187" s="72"/>
      <c r="N4187" s="72"/>
      <c r="O4187" s="103"/>
    </row>
    <row r="4188" spans="11:15">
      <c r="K4188" s="101"/>
      <c r="L4188" s="102"/>
      <c r="M4188" s="72"/>
      <c r="N4188" s="72"/>
      <c r="O4188" s="103"/>
    </row>
    <row r="4189" spans="11:15">
      <c r="K4189" s="101"/>
      <c r="L4189" s="102"/>
      <c r="M4189" s="72"/>
      <c r="N4189" s="72"/>
      <c r="O4189" s="103"/>
    </row>
    <row r="4190" spans="11:15">
      <c r="K4190" s="101"/>
      <c r="L4190" s="102"/>
      <c r="M4190" s="72"/>
      <c r="N4190" s="72"/>
      <c r="O4190" s="103"/>
    </row>
    <row r="4191" spans="11:15">
      <c r="K4191" s="101"/>
      <c r="L4191" s="102"/>
      <c r="M4191" s="72"/>
      <c r="N4191" s="72"/>
      <c r="O4191" s="103"/>
    </row>
    <row r="4192" spans="11:15">
      <c r="K4192" s="101"/>
      <c r="L4192" s="102"/>
      <c r="M4192" s="72"/>
      <c r="N4192" s="72"/>
      <c r="O4192" s="103"/>
    </row>
    <row r="4193" spans="11:15">
      <c r="K4193" s="101"/>
      <c r="L4193" s="102"/>
      <c r="M4193" s="72"/>
      <c r="N4193" s="72"/>
      <c r="O4193" s="103"/>
    </row>
    <row r="4194" spans="11:15">
      <c r="K4194" s="101"/>
      <c r="L4194" s="102"/>
      <c r="M4194" s="72"/>
      <c r="N4194" s="72"/>
      <c r="O4194" s="103"/>
    </row>
    <row r="4195" spans="11:15">
      <c r="K4195" s="101"/>
      <c r="L4195" s="102"/>
      <c r="M4195" s="72"/>
      <c r="N4195" s="72"/>
      <c r="O4195" s="103"/>
    </row>
    <row r="4196" spans="11:15">
      <c r="K4196" s="101"/>
      <c r="L4196" s="102"/>
      <c r="M4196" s="72"/>
      <c r="N4196" s="72"/>
      <c r="O4196" s="103"/>
    </row>
    <row r="4197" spans="11:15">
      <c r="K4197" s="101"/>
      <c r="L4197" s="102"/>
      <c r="M4197" s="72"/>
      <c r="N4197" s="72"/>
      <c r="O4197" s="103"/>
    </row>
    <row r="4198" spans="11:15">
      <c r="K4198" s="101"/>
      <c r="L4198" s="102"/>
      <c r="M4198" s="72"/>
      <c r="N4198" s="72"/>
      <c r="O4198" s="103"/>
    </row>
    <row r="4199" spans="11:15">
      <c r="K4199" s="101"/>
      <c r="L4199" s="102"/>
      <c r="M4199" s="72"/>
      <c r="N4199" s="72"/>
      <c r="O4199" s="103"/>
    </row>
    <row r="4200" spans="11:15">
      <c r="K4200" s="101"/>
      <c r="L4200" s="102"/>
      <c r="M4200" s="72"/>
      <c r="N4200" s="72"/>
      <c r="O4200" s="103"/>
    </row>
    <row r="4201" spans="11:15">
      <c r="K4201" s="101"/>
      <c r="L4201" s="102"/>
      <c r="M4201" s="72"/>
      <c r="N4201" s="72"/>
      <c r="O4201" s="103"/>
    </row>
    <row r="4202" spans="11:15">
      <c r="K4202" s="101"/>
      <c r="L4202" s="102"/>
      <c r="M4202" s="72"/>
      <c r="N4202" s="72"/>
      <c r="O4202" s="103"/>
    </row>
    <row r="4203" spans="11:15">
      <c r="K4203" s="101"/>
      <c r="L4203" s="102"/>
      <c r="M4203" s="72"/>
      <c r="N4203" s="72"/>
      <c r="O4203" s="103"/>
    </row>
    <row r="4204" spans="11:15">
      <c r="K4204" s="101"/>
      <c r="L4204" s="102"/>
      <c r="M4204" s="72"/>
      <c r="N4204" s="72"/>
      <c r="O4204" s="103"/>
    </row>
    <row r="4205" spans="11:15">
      <c r="K4205" s="101"/>
      <c r="L4205" s="102"/>
      <c r="M4205" s="72"/>
      <c r="N4205" s="72"/>
      <c r="O4205" s="103"/>
    </row>
    <row r="4206" spans="11:15">
      <c r="K4206" s="101"/>
      <c r="L4206" s="102"/>
      <c r="M4206" s="72"/>
      <c r="N4206" s="72"/>
      <c r="O4206" s="103"/>
    </row>
    <row r="4207" spans="11:15">
      <c r="K4207" s="101"/>
      <c r="L4207" s="102"/>
      <c r="M4207" s="72"/>
      <c r="N4207" s="72"/>
      <c r="O4207" s="103"/>
    </row>
    <row r="4208" spans="11:15">
      <c r="K4208" s="101"/>
      <c r="L4208" s="102"/>
      <c r="M4208" s="72"/>
      <c r="N4208" s="72"/>
      <c r="O4208" s="103"/>
    </row>
    <row r="4209" spans="11:15">
      <c r="K4209" s="101"/>
      <c r="L4209" s="102"/>
      <c r="M4209" s="72"/>
      <c r="N4209" s="72"/>
      <c r="O4209" s="103"/>
    </row>
    <row r="4210" spans="11:15">
      <c r="K4210" s="101"/>
      <c r="L4210" s="102"/>
      <c r="M4210" s="72"/>
      <c r="N4210" s="72"/>
      <c r="O4210" s="103"/>
    </row>
    <row r="4211" spans="11:15">
      <c r="K4211" s="101"/>
      <c r="L4211" s="102"/>
      <c r="M4211" s="72"/>
      <c r="N4211" s="72"/>
      <c r="O4211" s="103"/>
    </row>
    <row r="4212" spans="11:15">
      <c r="K4212" s="101"/>
      <c r="L4212" s="102"/>
      <c r="M4212" s="72"/>
      <c r="N4212" s="72"/>
      <c r="O4212" s="103"/>
    </row>
    <row r="4213" spans="11:15">
      <c r="K4213" s="101"/>
      <c r="L4213" s="102"/>
      <c r="M4213" s="72"/>
      <c r="N4213" s="72"/>
      <c r="O4213" s="103"/>
    </row>
    <row r="4214" spans="11:15">
      <c r="K4214" s="101"/>
      <c r="L4214" s="102"/>
      <c r="M4214" s="72"/>
      <c r="N4214" s="72"/>
      <c r="O4214" s="103"/>
    </row>
    <row r="4215" spans="11:15">
      <c r="K4215" s="101"/>
      <c r="L4215" s="102"/>
      <c r="M4215" s="72"/>
      <c r="N4215" s="72"/>
      <c r="O4215" s="103"/>
    </row>
    <row r="4216" spans="11:15">
      <c r="K4216" s="101"/>
      <c r="L4216" s="102"/>
      <c r="M4216" s="72"/>
      <c r="N4216" s="72"/>
      <c r="O4216" s="103"/>
    </row>
    <row r="4217" spans="11:15">
      <c r="K4217" s="101"/>
      <c r="L4217" s="102"/>
      <c r="M4217" s="72"/>
      <c r="N4217" s="72"/>
      <c r="O4217" s="103"/>
    </row>
    <row r="4218" spans="11:15">
      <c r="K4218" s="101"/>
      <c r="L4218" s="102"/>
      <c r="M4218" s="72"/>
      <c r="N4218" s="72"/>
      <c r="O4218" s="103"/>
    </row>
    <row r="4219" spans="11:15">
      <c r="K4219" s="101"/>
      <c r="L4219" s="102"/>
      <c r="M4219" s="72"/>
      <c r="N4219" s="72"/>
      <c r="O4219" s="103"/>
    </row>
    <row r="4220" spans="11:15">
      <c r="K4220" s="101"/>
      <c r="L4220" s="102"/>
      <c r="M4220" s="72"/>
      <c r="N4220" s="72"/>
      <c r="O4220" s="103"/>
    </row>
    <row r="4221" spans="11:15">
      <c r="K4221" s="101"/>
      <c r="L4221" s="102"/>
      <c r="M4221" s="72"/>
      <c r="N4221" s="72"/>
      <c r="O4221" s="103"/>
    </row>
    <row r="4222" spans="11:15">
      <c r="K4222" s="101"/>
      <c r="L4222" s="102"/>
      <c r="M4222" s="72"/>
      <c r="N4222" s="72"/>
      <c r="O4222" s="103"/>
    </row>
    <row r="4223" spans="11:15">
      <c r="K4223" s="101"/>
      <c r="L4223" s="102"/>
      <c r="M4223" s="72"/>
      <c r="N4223" s="72"/>
      <c r="O4223" s="103"/>
    </row>
    <row r="4224" spans="11:15">
      <c r="K4224" s="101"/>
      <c r="L4224" s="102"/>
      <c r="M4224" s="72"/>
      <c r="N4224" s="72"/>
      <c r="O4224" s="103"/>
    </row>
    <row r="4225" spans="11:15">
      <c r="K4225" s="101"/>
      <c r="L4225" s="102"/>
      <c r="M4225" s="72"/>
      <c r="N4225" s="72"/>
      <c r="O4225" s="103"/>
    </row>
    <row r="4226" spans="11:15">
      <c r="K4226" s="101"/>
      <c r="L4226" s="102"/>
      <c r="M4226" s="72"/>
      <c r="N4226" s="72"/>
      <c r="O4226" s="103"/>
    </row>
    <row r="4227" spans="11:15">
      <c r="K4227" s="101"/>
      <c r="L4227" s="102"/>
      <c r="M4227" s="72"/>
      <c r="N4227" s="72"/>
      <c r="O4227" s="103"/>
    </row>
    <row r="4228" spans="11:15">
      <c r="K4228" s="101"/>
      <c r="L4228" s="102"/>
      <c r="M4228" s="72"/>
      <c r="N4228" s="72"/>
      <c r="O4228" s="103"/>
    </row>
    <row r="4229" spans="11:15">
      <c r="K4229" s="101"/>
      <c r="L4229" s="102"/>
      <c r="M4229" s="72"/>
      <c r="N4229" s="72"/>
      <c r="O4229" s="103"/>
    </row>
    <row r="4230" spans="11:15">
      <c r="K4230" s="101"/>
      <c r="L4230" s="102"/>
      <c r="M4230" s="72"/>
      <c r="N4230" s="72"/>
      <c r="O4230" s="103"/>
    </row>
    <row r="4231" spans="11:15">
      <c r="K4231" s="101"/>
      <c r="L4231" s="102"/>
      <c r="M4231" s="72"/>
      <c r="N4231" s="72"/>
      <c r="O4231" s="103"/>
    </row>
    <row r="4232" spans="11:15">
      <c r="K4232" s="101"/>
      <c r="L4232" s="102"/>
      <c r="M4232" s="72"/>
      <c r="N4232" s="72"/>
      <c r="O4232" s="103"/>
    </row>
    <row r="4233" spans="11:15">
      <c r="K4233" s="101"/>
      <c r="L4233" s="102"/>
      <c r="M4233" s="72"/>
      <c r="N4233" s="72"/>
      <c r="O4233" s="103"/>
    </row>
    <row r="4234" spans="11:15">
      <c r="K4234" s="101"/>
      <c r="L4234" s="102"/>
      <c r="M4234" s="72"/>
      <c r="N4234" s="72"/>
      <c r="O4234" s="103"/>
    </row>
    <row r="4235" spans="11:15">
      <c r="K4235" s="101"/>
      <c r="L4235" s="102"/>
      <c r="M4235" s="72"/>
      <c r="N4235" s="72"/>
      <c r="O4235" s="103"/>
    </row>
    <row r="4236" spans="11:15">
      <c r="K4236" s="101"/>
      <c r="L4236" s="102"/>
      <c r="M4236" s="72"/>
      <c r="N4236" s="72"/>
      <c r="O4236" s="103"/>
    </row>
    <row r="4237" spans="11:15">
      <c r="K4237" s="101"/>
      <c r="L4237" s="102"/>
      <c r="M4237" s="72"/>
      <c r="N4237" s="72"/>
      <c r="O4237" s="103"/>
    </row>
    <row r="4238" spans="11:15">
      <c r="K4238" s="101"/>
      <c r="L4238" s="102"/>
      <c r="M4238" s="72"/>
      <c r="N4238" s="72"/>
      <c r="O4238" s="103"/>
    </row>
    <row r="4239" spans="11:15">
      <c r="K4239" s="101"/>
      <c r="L4239" s="102"/>
      <c r="M4239" s="72"/>
      <c r="N4239" s="72"/>
      <c r="O4239" s="103"/>
    </row>
    <row r="4240" spans="11:15">
      <c r="K4240" s="101"/>
      <c r="L4240" s="102"/>
      <c r="M4240" s="72"/>
      <c r="N4240" s="72"/>
      <c r="O4240" s="103"/>
    </row>
    <row r="4241" spans="11:15">
      <c r="K4241" s="101"/>
      <c r="L4241" s="102"/>
      <c r="M4241" s="72"/>
      <c r="N4241" s="72"/>
      <c r="O4241" s="103"/>
    </row>
    <row r="4242" spans="11:15">
      <c r="K4242" s="101"/>
      <c r="L4242" s="102"/>
      <c r="M4242" s="72"/>
      <c r="N4242" s="72"/>
      <c r="O4242" s="103"/>
    </row>
    <row r="4243" spans="11:15">
      <c r="K4243" s="101"/>
      <c r="L4243" s="102"/>
      <c r="M4243" s="72"/>
      <c r="N4243" s="72"/>
      <c r="O4243" s="103"/>
    </row>
    <row r="4244" spans="11:15">
      <c r="K4244" s="101"/>
      <c r="L4244" s="102"/>
      <c r="M4244" s="72"/>
      <c r="N4244" s="72"/>
      <c r="O4244" s="103"/>
    </row>
    <row r="4245" spans="11:15">
      <c r="K4245" s="101"/>
      <c r="L4245" s="102"/>
      <c r="M4245" s="72"/>
      <c r="N4245" s="72"/>
      <c r="O4245" s="103"/>
    </row>
    <row r="4246" spans="11:15">
      <c r="K4246" s="101"/>
      <c r="L4246" s="102"/>
      <c r="M4246" s="72"/>
      <c r="N4246" s="72"/>
      <c r="O4246" s="103"/>
    </row>
    <row r="4247" spans="11:15">
      <c r="K4247" s="101"/>
      <c r="L4247" s="102"/>
      <c r="M4247" s="72"/>
      <c r="N4247" s="72"/>
      <c r="O4247" s="103"/>
    </row>
    <row r="4248" spans="11:15">
      <c r="K4248" s="101"/>
      <c r="L4248" s="102"/>
      <c r="M4248" s="72"/>
      <c r="N4248" s="72"/>
      <c r="O4248" s="103"/>
    </row>
    <row r="4249" spans="11:15">
      <c r="K4249" s="101"/>
      <c r="L4249" s="102"/>
      <c r="M4249" s="72"/>
      <c r="N4249" s="72"/>
      <c r="O4249" s="103"/>
    </row>
    <row r="4250" spans="11:15">
      <c r="K4250" s="101"/>
      <c r="L4250" s="102"/>
      <c r="M4250" s="72"/>
      <c r="N4250" s="72"/>
      <c r="O4250" s="103"/>
    </row>
    <row r="4251" spans="11:15">
      <c r="K4251" s="101"/>
      <c r="L4251" s="102"/>
      <c r="M4251" s="72"/>
      <c r="N4251" s="72"/>
      <c r="O4251" s="103"/>
    </row>
    <row r="4252" spans="11:15">
      <c r="K4252" s="101"/>
      <c r="L4252" s="102"/>
      <c r="M4252" s="72"/>
      <c r="N4252" s="72"/>
      <c r="O4252" s="103"/>
    </row>
    <row r="4253" spans="11:15">
      <c r="K4253" s="101"/>
      <c r="L4253" s="102"/>
      <c r="M4253" s="72"/>
      <c r="N4253" s="72"/>
      <c r="O4253" s="103"/>
    </row>
    <row r="4254" spans="11:15">
      <c r="K4254" s="101"/>
      <c r="L4254" s="102"/>
      <c r="M4254" s="72"/>
      <c r="N4254" s="72"/>
      <c r="O4254" s="103"/>
    </row>
    <row r="4255" spans="11:15">
      <c r="K4255" s="101"/>
      <c r="L4255" s="102"/>
      <c r="M4255" s="72"/>
      <c r="N4255" s="72"/>
      <c r="O4255" s="103"/>
    </row>
    <row r="4256" spans="11:15">
      <c r="K4256" s="101"/>
      <c r="L4256" s="102"/>
      <c r="M4256" s="72"/>
      <c r="N4256" s="72"/>
      <c r="O4256" s="103"/>
    </row>
    <row r="4257" spans="11:15">
      <c r="K4257" s="101"/>
      <c r="L4257" s="102"/>
      <c r="M4257" s="72"/>
      <c r="N4257" s="72"/>
      <c r="O4257" s="103"/>
    </row>
    <row r="4258" spans="11:15">
      <c r="K4258" s="101"/>
      <c r="L4258" s="102"/>
      <c r="M4258" s="72"/>
      <c r="N4258" s="72"/>
      <c r="O4258" s="103"/>
    </row>
    <row r="4259" spans="11:15">
      <c r="K4259" s="101"/>
      <c r="L4259" s="102"/>
      <c r="M4259" s="72"/>
      <c r="N4259" s="72"/>
      <c r="O4259" s="103"/>
    </row>
    <row r="4260" spans="11:15">
      <c r="K4260" s="101"/>
      <c r="L4260" s="102"/>
      <c r="M4260" s="72"/>
      <c r="N4260" s="72"/>
      <c r="O4260" s="103"/>
    </row>
    <row r="4261" spans="11:15">
      <c r="K4261" s="101"/>
      <c r="L4261" s="102"/>
      <c r="M4261" s="72"/>
      <c r="N4261" s="72"/>
      <c r="O4261" s="103"/>
    </row>
    <row r="4262" spans="11:15">
      <c r="K4262" s="101"/>
      <c r="L4262" s="102"/>
      <c r="M4262" s="72"/>
      <c r="N4262" s="72"/>
      <c r="O4262" s="103"/>
    </row>
    <row r="4263" spans="11:15">
      <c r="K4263" s="101"/>
      <c r="L4263" s="102"/>
      <c r="M4263" s="72"/>
      <c r="N4263" s="72"/>
      <c r="O4263" s="103"/>
    </row>
    <row r="4264" spans="11:15">
      <c r="K4264" s="101"/>
      <c r="L4264" s="102"/>
      <c r="M4264" s="72"/>
      <c r="N4264" s="72"/>
      <c r="O4264" s="103"/>
    </row>
    <row r="4265" spans="11:15">
      <c r="K4265" s="101"/>
      <c r="L4265" s="102"/>
      <c r="M4265" s="72"/>
      <c r="N4265" s="72"/>
      <c r="O4265" s="103"/>
    </row>
    <row r="4266" spans="11:15">
      <c r="K4266" s="101"/>
      <c r="L4266" s="102"/>
      <c r="M4266" s="72"/>
      <c r="N4266" s="72"/>
      <c r="O4266" s="103"/>
    </row>
    <row r="4267" spans="11:15">
      <c r="K4267" s="101"/>
      <c r="L4267" s="102"/>
      <c r="M4267" s="72"/>
      <c r="N4267" s="72"/>
      <c r="O4267" s="103"/>
    </row>
    <row r="4268" spans="11:15">
      <c r="K4268" s="101"/>
      <c r="L4268" s="102"/>
      <c r="M4268" s="72"/>
      <c r="N4268" s="72"/>
      <c r="O4268" s="103"/>
    </row>
    <row r="4269" spans="11:15">
      <c r="K4269" s="101"/>
      <c r="L4269" s="102"/>
      <c r="M4269" s="72"/>
      <c r="N4269" s="72"/>
      <c r="O4269" s="103"/>
    </row>
    <row r="4270" spans="11:15">
      <c r="K4270" s="101"/>
      <c r="L4270" s="102"/>
      <c r="M4270" s="72"/>
      <c r="N4270" s="72"/>
      <c r="O4270" s="103"/>
    </row>
    <row r="4271" spans="11:15">
      <c r="K4271" s="101"/>
      <c r="L4271" s="102"/>
      <c r="M4271" s="72"/>
      <c r="N4271" s="72"/>
      <c r="O4271" s="103"/>
    </row>
    <row r="4272" spans="11:15">
      <c r="K4272" s="101"/>
      <c r="L4272" s="102"/>
      <c r="M4272" s="72"/>
      <c r="N4272" s="72"/>
      <c r="O4272" s="103"/>
    </row>
    <row r="4273" spans="11:15">
      <c r="K4273" s="101"/>
      <c r="L4273" s="102"/>
      <c r="M4273" s="72"/>
      <c r="N4273" s="72"/>
      <c r="O4273" s="103"/>
    </row>
    <row r="4274" spans="11:15">
      <c r="K4274" s="101"/>
      <c r="L4274" s="102"/>
      <c r="M4274" s="72"/>
      <c r="N4274" s="72"/>
      <c r="O4274" s="103"/>
    </row>
    <row r="4275" spans="11:15">
      <c r="K4275" s="101"/>
      <c r="L4275" s="102"/>
      <c r="M4275" s="72"/>
      <c r="N4275" s="72"/>
      <c r="O4275" s="103"/>
    </row>
    <row r="4276" spans="11:15">
      <c r="K4276" s="101"/>
      <c r="L4276" s="102"/>
      <c r="M4276" s="72"/>
      <c r="N4276" s="72"/>
      <c r="O4276" s="103"/>
    </row>
    <row r="4277" spans="11:15">
      <c r="K4277" s="101"/>
      <c r="L4277" s="102"/>
      <c r="M4277" s="72"/>
      <c r="N4277" s="72"/>
      <c r="O4277" s="103"/>
    </row>
    <row r="4278" spans="11:15">
      <c r="K4278" s="101"/>
      <c r="L4278" s="102"/>
      <c r="M4278" s="72"/>
      <c r="N4278" s="72"/>
      <c r="O4278" s="103"/>
    </row>
    <row r="4279" spans="11:15">
      <c r="K4279" s="101"/>
      <c r="L4279" s="102"/>
      <c r="M4279" s="72"/>
      <c r="N4279" s="72"/>
      <c r="O4279" s="103"/>
    </row>
    <row r="4280" spans="11:15">
      <c r="K4280" s="101"/>
      <c r="L4280" s="102"/>
      <c r="M4280" s="72"/>
      <c r="N4280" s="72"/>
      <c r="O4280" s="103"/>
    </row>
    <row r="4281" spans="11:15">
      <c r="K4281" s="101"/>
      <c r="L4281" s="102"/>
      <c r="M4281" s="72"/>
      <c r="N4281" s="72"/>
      <c r="O4281" s="103"/>
    </row>
    <row r="4282" spans="11:15">
      <c r="K4282" s="101"/>
      <c r="L4282" s="102"/>
      <c r="M4282" s="72"/>
      <c r="N4282" s="72"/>
      <c r="O4282" s="103"/>
    </row>
    <row r="4283" spans="11:15">
      <c r="K4283" s="101"/>
      <c r="L4283" s="102"/>
      <c r="M4283" s="72"/>
      <c r="N4283" s="72"/>
      <c r="O4283" s="103"/>
    </row>
    <row r="4284" spans="11:15">
      <c r="K4284" s="101"/>
      <c r="L4284" s="102"/>
      <c r="M4284" s="72"/>
      <c r="N4284" s="72"/>
      <c r="O4284" s="103"/>
    </row>
    <row r="4285" spans="11:15">
      <c r="K4285" s="101"/>
      <c r="L4285" s="102"/>
      <c r="M4285" s="72"/>
      <c r="N4285" s="72"/>
      <c r="O4285" s="103"/>
    </row>
    <row r="4286" spans="11:15">
      <c r="K4286" s="101"/>
      <c r="L4286" s="102"/>
      <c r="M4286" s="72"/>
      <c r="N4286" s="72"/>
      <c r="O4286" s="103"/>
    </row>
    <row r="4287" spans="11:15">
      <c r="K4287" s="101"/>
      <c r="L4287" s="102"/>
      <c r="M4287" s="72"/>
      <c r="N4287" s="72"/>
      <c r="O4287" s="103"/>
    </row>
    <row r="4288" spans="11:15">
      <c r="K4288" s="101"/>
      <c r="L4288" s="102"/>
      <c r="M4288" s="72"/>
      <c r="N4288" s="72"/>
      <c r="O4288" s="103"/>
    </row>
    <row r="4289" spans="11:15">
      <c r="K4289" s="101"/>
      <c r="L4289" s="102"/>
      <c r="M4289" s="72"/>
      <c r="N4289" s="72"/>
      <c r="O4289" s="103"/>
    </row>
    <row r="4290" spans="11:15">
      <c r="K4290" s="101"/>
      <c r="L4290" s="102"/>
      <c r="M4290" s="72"/>
      <c r="N4290" s="72"/>
      <c r="O4290" s="103"/>
    </row>
    <row r="4291" spans="11:15">
      <c r="K4291" s="101"/>
      <c r="L4291" s="102"/>
      <c r="M4291" s="72"/>
      <c r="N4291" s="72"/>
      <c r="O4291" s="103"/>
    </row>
    <row r="4292" spans="11:15">
      <c r="K4292" s="101"/>
      <c r="L4292" s="102"/>
      <c r="M4292" s="72"/>
      <c r="N4292" s="72"/>
      <c r="O4292" s="103"/>
    </row>
    <row r="4293" spans="11:15">
      <c r="K4293" s="101"/>
      <c r="L4293" s="102"/>
      <c r="M4293" s="72"/>
      <c r="N4293" s="72"/>
      <c r="O4293" s="103"/>
    </row>
    <row r="4294" spans="11:15">
      <c r="K4294" s="101"/>
      <c r="L4294" s="102"/>
      <c r="M4294" s="72"/>
      <c r="N4294" s="72"/>
      <c r="O4294" s="103"/>
    </row>
    <row r="4295" spans="11:15">
      <c r="K4295" s="101"/>
      <c r="L4295" s="102"/>
      <c r="M4295" s="72"/>
      <c r="N4295" s="72"/>
      <c r="O4295" s="103"/>
    </row>
    <row r="4296" spans="11:15">
      <c r="K4296" s="101"/>
      <c r="L4296" s="102"/>
      <c r="M4296" s="72"/>
      <c r="N4296" s="72"/>
      <c r="O4296" s="103"/>
    </row>
    <row r="4297" spans="11:15">
      <c r="K4297" s="101"/>
      <c r="L4297" s="102"/>
      <c r="M4297" s="72"/>
      <c r="N4297" s="72"/>
      <c r="O4297" s="103"/>
    </row>
    <row r="4298" spans="11:15">
      <c r="K4298" s="101"/>
      <c r="L4298" s="102"/>
      <c r="M4298" s="72"/>
      <c r="N4298" s="72"/>
      <c r="O4298" s="103"/>
    </row>
    <row r="4299" spans="11:15">
      <c r="K4299" s="101"/>
      <c r="L4299" s="102"/>
      <c r="M4299" s="72"/>
      <c r="N4299" s="72"/>
      <c r="O4299" s="103"/>
    </row>
    <row r="4300" spans="11:15">
      <c r="K4300" s="101"/>
      <c r="L4300" s="102"/>
      <c r="M4300" s="72"/>
      <c r="N4300" s="72"/>
      <c r="O4300" s="103"/>
    </row>
    <row r="4301" spans="11:15">
      <c r="K4301" s="101"/>
      <c r="L4301" s="102"/>
      <c r="M4301" s="72"/>
      <c r="N4301" s="72"/>
      <c r="O4301" s="103"/>
    </row>
    <row r="4302" spans="11:15">
      <c r="K4302" s="101"/>
      <c r="L4302" s="102"/>
      <c r="M4302" s="72"/>
      <c r="N4302" s="72"/>
      <c r="O4302" s="103"/>
    </row>
    <row r="4303" spans="11:15">
      <c r="K4303" s="101"/>
      <c r="L4303" s="102"/>
      <c r="M4303" s="72"/>
      <c r="N4303" s="72"/>
      <c r="O4303" s="103"/>
    </row>
    <row r="4304" spans="11:15">
      <c r="K4304" s="101"/>
      <c r="L4304" s="102"/>
      <c r="M4304" s="72"/>
      <c r="N4304" s="72"/>
      <c r="O4304" s="103"/>
    </row>
    <row r="4305" spans="11:15">
      <c r="K4305" s="101"/>
      <c r="L4305" s="102"/>
      <c r="M4305" s="72"/>
      <c r="N4305" s="72"/>
      <c r="O4305" s="103"/>
    </row>
    <row r="4306" spans="11:15">
      <c r="K4306" s="101"/>
      <c r="L4306" s="102"/>
      <c r="M4306" s="72"/>
      <c r="N4306" s="72"/>
      <c r="O4306" s="103"/>
    </row>
    <row r="4307" spans="11:15">
      <c r="K4307" s="101"/>
      <c r="L4307" s="102"/>
      <c r="M4307" s="72"/>
      <c r="N4307" s="72"/>
      <c r="O4307" s="103"/>
    </row>
    <row r="4308" spans="11:15">
      <c r="K4308" s="101"/>
      <c r="L4308" s="102"/>
      <c r="M4308" s="72"/>
      <c r="N4308" s="72"/>
      <c r="O4308" s="103"/>
    </row>
    <row r="4309" spans="11:15">
      <c r="K4309" s="101"/>
      <c r="L4309" s="102"/>
      <c r="M4309" s="72"/>
      <c r="N4309" s="72"/>
      <c r="O4309" s="103"/>
    </row>
    <row r="4310" spans="11:15">
      <c r="K4310" s="101"/>
      <c r="L4310" s="102"/>
      <c r="M4310" s="72"/>
      <c r="N4310" s="72"/>
      <c r="O4310" s="103"/>
    </row>
    <row r="4311" spans="11:15">
      <c r="K4311" s="101"/>
      <c r="L4311" s="102"/>
      <c r="M4311" s="72"/>
      <c r="N4311" s="72"/>
      <c r="O4311" s="103"/>
    </row>
    <row r="4312" spans="11:15">
      <c r="K4312" s="101"/>
      <c r="L4312" s="102"/>
      <c r="M4312" s="72"/>
      <c r="N4312" s="72"/>
      <c r="O4312" s="103"/>
    </row>
    <row r="4313" spans="11:15">
      <c r="K4313" s="101"/>
      <c r="L4313" s="102"/>
      <c r="M4313" s="72"/>
      <c r="N4313" s="72"/>
      <c r="O4313" s="103"/>
    </row>
    <row r="4314" spans="11:15">
      <c r="K4314" s="101"/>
      <c r="L4314" s="102"/>
      <c r="M4314" s="72"/>
      <c r="N4314" s="72"/>
      <c r="O4314" s="103"/>
    </row>
    <row r="4315" spans="11:15">
      <c r="K4315" s="101"/>
      <c r="L4315" s="102"/>
      <c r="M4315" s="72"/>
      <c r="N4315" s="72"/>
      <c r="O4315" s="103"/>
    </row>
    <row r="4316" spans="11:15">
      <c r="K4316" s="101"/>
      <c r="L4316" s="102"/>
      <c r="M4316" s="72"/>
      <c r="N4316" s="72"/>
      <c r="O4316" s="103"/>
    </row>
    <row r="4317" spans="11:15">
      <c r="K4317" s="101"/>
      <c r="L4317" s="102"/>
      <c r="M4317" s="72"/>
      <c r="N4317" s="72"/>
      <c r="O4317" s="103"/>
    </row>
    <row r="4318" spans="11:15">
      <c r="K4318" s="101"/>
      <c r="L4318" s="102"/>
      <c r="M4318" s="72"/>
      <c r="N4318" s="72"/>
      <c r="O4318" s="103"/>
    </row>
    <row r="4319" spans="11:15">
      <c r="K4319" s="101"/>
      <c r="L4319" s="102"/>
      <c r="M4319" s="72"/>
      <c r="N4319" s="72"/>
      <c r="O4319" s="103"/>
    </row>
    <row r="4320" spans="11:15">
      <c r="K4320" s="101"/>
      <c r="L4320" s="102"/>
      <c r="M4320" s="72"/>
      <c r="N4320" s="72"/>
      <c r="O4320" s="103"/>
    </row>
    <row r="4321" spans="11:15">
      <c r="K4321" s="101"/>
      <c r="L4321" s="102"/>
      <c r="M4321" s="72"/>
      <c r="N4321" s="72"/>
      <c r="O4321" s="103"/>
    </row>
    <row r="4322" spans="11:15">
      <c r="K4322" s="101"/>
      <c r="L4322" s="102"/>
      <c r="M4322" s="72"/>
      <c r="N4322" s="72"/>
      <c r="O4322" s="103"/>
    </row>
    <row r="4323" spans="11:15">
      <c r="K4323" s="101"/>
      <c r="L4323" s="102"/>
      <c r="M4323" s="72"/>
      <c r="N4323" s="72"/>
      <c r="O4323" s="103"/>
    </row>
    <row r="4324" spans="11:15">
      <c r="K4324" s="101"/>
      <c r="L4324" s="102"/>
      <c r="M4324" s="72"/>
      <c r="N4324" s="72"/>
      <c r="O4324" s="103"/>
    </row>
    <row r="4325" spans="11:15">
      <c r="K4325" s="101"/>
      <c r="L4325" s="102"/>
      <c r="M4325" s="72"/>
      <c r="N4325" s="72"/>
      <c r="O4325" s="103"/>
    </row>
    <row r="4326" spans="11:15">
      <c r="K4326" s="101"/>
      <c r="L4326" s="102"/>
      <c r="M4326" s="72"/>
      <c r="N4326" s="72"/>
      <c r="O4326" s="103"/>
    </row>
    <row r="4327" spans="11:15">
      <c r="K4327" s="101"/>
      <c r="L4327" s="102"/>
      <c r="M4327" s="72"/>
      <c r="N4327" s="72"/>
      <c r="O4327" s="103"/>
    </row>
    <row r="4328" spans="11:15">
      <c r="K4328" s="101"/>
      <c r="L4328" s="102"/>
      <c r="M4328" s="72"/>
      <c r="N4328" s="72"/>
      <c r="O4328" s="103"/>
    </row>
    <row r="4329" spans="11:15">
      <c r="K4329" s="101"/>
      <c r="L4329" s="102"/>
      <c r="M4329" s="72"/>
      <c r="N4329" s="72"/>
      <c r="O4329" s="103"/>
    </row>
    <row r="4330" spans="11:15">
      <c r="K4330" s="101"/>
      <c r="L4330" s="102"/>
      <c r="M4330" s="72"/>
      <c r="N4330" s="72"/>
      <c r="O4330" s="103"/>
    </row>
    <row r="4331" spans="11:15">
      <c r="K4331" s="101"/>
      <c r="L4331" s="102"/>
      <c r="M4331" s="72"/>
      <c r="N4331" s="72"/>
      <c r="O4331" s="103"/>
    </row>
    <row r="4332" spans="11:15">
      <c r="K4332" s="101"/>
      <c r="L4332" s="102"/>
      <c r="M4332" s="72"/>
      <c r="N4332" s="72"/>
      <c r="O4332" s="103"/>
    </row>
    <row r="4333" spans="11:15">
      <c r="K4333" s="101"/>
      <c r="L4333" s="102"/>
      <c r="M4333" s="72"/>
      <c r="N4333" s="72"/>
      <c r="O4333" s="103"/>
    </row>
    <row r="4334" spans="11:15">
      <c r="K4334" s="101"/>
      <c r="L4334" s="102"/>
      <c r="M4334" s="72"/>
      <c r="N4334" s="72"/>
      <c r="O4334" s="103"/>
    </row>
    <row r="4335" spans="11:15">
      <c r="K4335" s="101"/>
      <c r="L4335" s="102"/>
      <c r="M4335" s="72"/>
      <c r="N4335" s="72"/>
      <c r="O4335" s="103"/>
    </row>
    <row r="4336" spans="11:15">
      <c r="K4336" s="101"/>
      <c r="L4336" s="102"/>
      <c r="M4336" s="72"/>
      <c r="N4336" s="72"/>
      <c r="O4336" s="103"/>
    </row>
    <row r="4337" spans="11:15">
      <c r="K4337" s="101"/>
      <c r="L4337" s="102"/>
      <c r="M4337" s="72"/>
      <c r="N4337" s="72"/>
      <c r="O4337" s="103"/>
    </row>
    <row r="4338" spans="11:15">
      <c r="K4338" s="101"/>
      <c r="L4338" s="102"/>
      <c r="M4338" s="72"/>
      <c r="N4338" s="72"/>
      <c r="O4338" s="103"/>
    </row>
    <row r="4339" spans="11:15">
      <c r="K4339" s="101"/>
      <c r="L4339" s="102"/>
      <c r="M4339" s="72"/>
      <c r="N4339" s="72"/>
      <c r="O4339" s="103"/>
    </row>
    <row r="4340" spans="11:15">
      <c r="K4340" s="101"/>
      <c r="L4340" s="102"/>
      <c r="M4340" s="72"/>
      <c r="N4340" s="72"/>
      <c r="O4340" s="103"/>
    </row>
    <row r="4341" spans="11:15">
      <c r="K4341" s="101"/>
      <c r="L4341" s="102"/>
      <c r="M4341" s="72"/>
      <c r="N4341" s="72"/>
      <c r="O4341" s="103"/>
    </row>
    <row r="4342" spans="11:15">
      <c r="K4342" s="101"/>
      <c r="L4342" s="102"/>
      <c r="M4342" s="72"/>
      <c r="N4342" s="72"/>
      <c r="O4342" s="103"/>
    </row>
    <row r="4343" spans="11:15">
      <c r="K4343" s="101"/>
      <c r="L4343" s="102"/>
      <c r="M4343" s="72"/>
      <c r="N4343" s="72"/>
      <c r="O4343" s="103"/>
    </row>
    <row r="4344" spans="11:15">
      <c r="K4344" s="101"/>
      <c r="L4344" s="102"/>
      <c r="M4344" s="72"/>
      <c r="N4344" s="72"/>
      <c r="O4344" s="103"/>
    </row>
    <row r="4345" spans="11:15">
      <c r="K4345" s="101"/>
      <c r="L4345" s="102"/>
      <c r="M4345" s="72"/>
      <c r="N4345" s="72"/>
      <c r="O4345" s="103"/>
    </row>
    <row r="4346" spans="11:15">
      <c r="K4346" s="101"/>
      <c r="L4346" s="102"/>
      <c r="M4346" s="72"/>
      <c r="N4346" s="72"/>
      <c r="O4346" s="103"/>
    </row>
    <row r="4347" spans="11:15">
      <c r="K4347" s="101"/>
      <c r="L4347" s="102"/>
      <c r="M4347" s="72"/>
      <c r="N4347" s="72"/>
      <c r="O4347" s="103"/>
    </row>
    <row r="4348" spans="11:15">
      <c r="K4348" s="101"/>
      <c r="L4348" s="102"/>
      <c r="M4348" s="72"/>
      <c r="N4348" s="72"/>
      <c r="O4348" s="103"/>
    </row>
    <row r="4349" spans="11:15">
      <c r="K4349" s="101"/>
      <c r="L4349" s="102"/>
      <c r="M4349" s="72"/>
      <c r="N4349" s="72"/>
      <c r="O4349" s="103"/>
    </row>
    <row r="4350" spans="11:15">
      <c r="K4350" s="101"/>
      <c r="L4350" s="102"/>
      <c r="M4350" s="72"/>
      <c r="N4350" s="72"/>
      <c r="O4350" s="103"/>
    </row>
    <row r="4351" spans="11:15">
      <c r="K4351" s="101"/>
      <c r="L4351" s="102"/>
      <c r="M4351" s="72"/>
      <c r="N4351" s="72"/>
      <c r="O4351" s="103"/>
    </row>
    <row r="4352" spans="11:15">
      <c r="K4352" s="101"/>
      <c r="L4352" s="102"/>
      <c r="M4352" s="72"/>
      <c r="N4352" s="72"/>
      <c r="O4352" s="103"/>
    </row>
    <row r="4353" spans="11:15">
      <c r="K4353" s="101"/>
      <c r="L4353" s="102"/>
      <c r="M4353" s="72"/>
      <c r="N4353" s="72"/>
      <c r="O4353" s="103"/>
    </row>
    <row r="4354" spans="11:15">
      <c r="K4354" s="101"/>
      <c r="L4354" s="102"/>
      <c r="M4354" s="72"/>
      <c r="N4354" s="72"/>
      <c r="O4354" s="103"/>
    </row>
    <row r="4355" spans="11:15">
      <c r="K4355" s="101"/>
      <c r="L4355" s="102"/>
      <c r="M4355" s="72"/>
      <c r="N4355" s="72"/>
      <c r="O4355" s="103"/>
    </row>
    <row r="4356" spans="11:15">
      <c r="K4356" s="101"/>
      <c r="L4356" s="102"/>
      <c r="M4356" s="72"/>
      <c r="N4356" s="72"/>
      <c r="O4356" s="103"/>
    </row>
    <row r="4357" spans="11:15">
      <c r="K4357" s="101"/>
      <c r="L4357" s="102"/>
      <c r="M4357" s="72"/>
      <c r="N4357" s="72"/>
      <c r="O4357" s="103"/>
    </row>
    <row r="4358" spans="11:15">
      <c r="K4358" s="101"/>
      <c r="L4358" s="102"/>
      <c r="M4358" s="72"/>
      <c r="N4358" s="72"/>
      <c r="O4358" s="103"/>
    </row>
    <row r="4359" spans="11:15">
      <c r="K4359" s="101"/>
      <c r="L4359" s="102"/>
      <c r="M4359" s="72"/>
      <c r="N4359" s="72"/>
      <c r="O4359" s="103"/>
    </row>
    <row r="4360" spans="11:15">
      <c r="K4360" s="101"/>
      <c r="L4360" s="102"/>
      <c r="M4360" s="72"/>
      <c r="N4360" s="72"/>
      <c r="O4360" s="103"/>
    </row>
    <row r="4361" spans="11:15">
      <c r="K4361" s="101"/>
      <c r="L4361" s="102"/>
      <c r="M4361" s="72"/>
      <c r="N4361" s="72"/>
      <c r="O4361" s="103"/>
    </row>
    <row r="4362" spans="11:15">
      <c r="K4362" s="101"/>
      <c r="L4362" s="102"/>
      <c r="M4362" s="72"/>
      <c r="N4362" s="72"/>
      <c r="O4362" s="103"/>
    </row>
    <row r="4363" spans="11:15">
      <c r="K4363" s="101"/>
      <c r="L4363" s="102"/>
      <c r="M4363" s="72"/>
      <c r="N4363" s="72"/>
      <c r="O4363" s="103"/>
    </row>
    <row r="4364" spans="11:15">
      <c r="K4364" s="101"/>
      <c r="L4364" s="102"/>
      <c r="M4364" s="72"/>
      <c r="N4364" s="72"/>
      <c r="O4364" s="103"/>
    </row>
    <row r="4365" spans="11:15">
      <c r="K4365" s="101"/>
      <c r="L4365" s="102"/>
      <c r="M4365" s="72"/>
      <c r="N4365" s="72"/>
      <c r="O4365" s="103"/>
    </row>
    <row r="4366" spans="11:15">
      <c r="K4366" s="101"/>
      <c r="L4366" s="102"/>
      <c r="M4366" s="72"/>
      <c r="N4366" s="72"/>
      <c r="O4366" s="103"/>
    </row>
    <row r="4367" spans="11:15">
      <c r="K4367" s="101"/>
      <c r="L4367" s="102"/>
      <c r="M4367" s="72"/>
      <c r="N4367" s="72"/>
      <c r="O4367" s="103"/>
    </row>
    <row r="4368" spans="11:15">
      <c r="K4368" s="101"/>
      <c r="L4368" s="102"/>
      <c r="M4368" s="72"/>
      <c r="N4368" s="72"/>
      <c r="O4368" s="103"/>
    </row>
    <row r="4369" spans="11:15">
      <c r="K4369" s="101"/>
      <c r="L4369" s="102"/>
      <c r="M4369" s="72"/>
      <c r="N4369" s="72"/>
      <c r="O4369" s="103"/>
    </row>
    <row r="4370" spans="11:15">
      <c r="K4370" s="101"/>
      <c r="L4370" s="102"/>
      <c r="M4370" s="72"/>
      <c r="N4370" s="72"/>
      <c r="O4370" s="103"/>
    </row>
    <row r="4371" spans="11:15">
      <c r="K4371" s="101"/>
      <c r="L4371" s="102"/>
      <c r="M4371" s="72"/>
      <c r="N4371" s="72"/>
      <c r="O4371" s="103"/>
    </row>
    <row r="4372" spans="11:15">
      <c r="K4372" s="101"/>
      <c r="L4372" s="102"/>
      <c r="M4372" s="72"/>
      <c r="N4372" s="72"/>
      <c r="O4372" s="103"/>
    </row>
    <row r="4373" spans="11:15">
      <c r="K4373" s="101"/>
      <c r="L4373" s="102"/>
      <c r="M4373" s="72"/>
      <c r="N4373" s="72"/>
      <c r="O4373" s="103"/>
    </row>
    <row r="4374" spans="11:15">
      <c r="K4374" s="101"/>
      <c r="L4374" s="102"/>
      <c r="M4374" s="72"/>
      <c r="N4374" s="72"/>
      <c r="O4374" s="103"/>
    </row>
    <row r="4375" spans="11:15">
      <c r="K4375" s="101"/>
      <c r="L4375" s="102"/>
      <c r="M4375" s="72"/>
      <c r="N4375" s="72"/>
      <c r="O4375" s="103"/>
    </row>
    <row r="4376" spans="11:15">
      <c r="K4376" s="101"/>
      <c r="L4376" s="102"/>
      <c r="M4376" s="72"/>
      <c r="N4376" s="72"/>
      <c r="O4376" s="103"/>
    </row>
    <row r="4377" spans="11:15">
      <c r="K4377" s="101"/>
      <c r="L4377" s="102"/>
      <c r="M4377" s="72"/>
      <c r="N4377" s="72"/>
      <c r="O4377" s="103"/>
    </row>
    <row r="4378" spans="11:15">
      <c r="K4378" s="101"/>
      <c r="L4378" s="102"/>
      <c r="M4378" s="72"/>
      <c r="N4378" s="72"/>
      <c r="O4378" s="103"/>
    </row>
    <row r="4379" spans="11:15">
      <c r="K4379" s="101"/>
      <c r="L4379" s="102"/>
      <c r="M4379" s="72"/>
      <c r="N4379" s="72"/>
      <c r="O4379" s="103"/>
    </row>
    <row r="4380" spans="11:15">
      <c r="K4380" s="101"/>
      <c r="L4380" s="102"/>
      <c r="M4380" s="72"/>
      <c r="N4380" s="72"/>
      <c r="O4380" s="103"/>
    </row>
    <row r="4381" spans="11:15">
      <c r="K4381" s="101"/>
      <c r="L4381" s="102"/>
      <c r="M4381" s="72"/>
      <c r="N4381" s="72"/>
      <c r="O4381" s="103"/>
    </row>
    <row r="4382" spans="11:15">
      <c r="K4382" s="101"/>
      <c r="L4382" s="102"/>
      <c r="M4382" s="72"/>
      <c r="N4382" s="72"/>
      <c r="O4382" s="103"/>
    </row>
    <row r="4383" spans="11:15">
      <c r="K4383" s="101"/>
      <c r="L4383" s="102"/>
      <c r="M4383" s="72"/>
      <c r="N4383" s="72"/>
      <c r="O4383" s="103"/>
    </row>
    <row r="4384" spans="11:15">
      <c r="K4384" s="101"/>
      <c r="L4384" s="102"/>
      <c r="M4384" s="72"/>
      <c r="N4384" s="72"/>
      <c r="O4384" s="103"/>
    </row>
    <row r="4385" spans="11:15">
      <c r="K4385" s="101"/>
      <c r="L4385" s="102"/>
      <c r="M4385" s="72"/>
      <c r="N4385" s="72"/>
      <c r="O4385" s="103"/>
    </row>
    <row r="4386" spans="11:15">
      <c r="K4386" s="101"/>
      <c r="L4386" s="102"/>
      <c r="M4386" s="72"/>
      <c r="N4386" s="72"/>
      <c r="O4386" s="103"/>
    </row>
    <row r="4387" spans="11:15">
      <c r="K4387" s="101"/>
      <c r="L4387" s="102"/>
      <c r="M4387" s="72"/>
      <c r="N4387" s="72"/>
      <c r="O4387" s="103"/>
    </row>
    <row r="4388" spans="11:15">
      <c r="K4388" s="101"/>
      <c r="L4388" s="102"/>
      <c r="M4388" s="72"/>
      <c r="N4388" s="72"/>
      <c r="O4388" s="103"/>
    </row>
    <row r="4389" spans="11:15">
      <c r="K4389" s="101"/>
      <c r="L4389" s="102"/>
      <c r="M4389" s="72"/>
      <c r="N4389" s="72"/>
      <c r="O4389" s="103"/>
    </row>
    <row r="4390" spans="11:15">
      <c r="K4390" s="101"/>
      <c r="L4390" s="102"/>
      <c r="M4390" s="72"/>
      <c r="N4390" s="72"/>
      <c r="O4390" s="103"/>
    </row>
    <row r="4391" spans="11:15">
      <c r="K4391" s="101"/>
      <c r="L4391" s="102"/>
      <c r="M4391" s="72"/>
      <c r="N4391" s="72"/>
      <c r="O4391" s="103"/>
    </row>
    <row r="4392" spans="11:15">
      <c r="K4392" s="101"/>
      <c r="L4392" s="102"/>
      <c r="M4392" s="72"/>
      <c r="N4392" s="72"/>
      <c r="O4392" s="103"/>
    </row>
    <row r="4393" spans="11:15">
      <c r="K4393" s="101"/>
      <c r="L4393" s="102"/>
      <c r="M4393" s="72"/>
      <c r="N4393" s="72"/>
      <c r="O4393" s="103"/>
    </row>
    <row r="4394" spans="11:15">
      <c r="K4394" s="101"/>
      <c r="L4394" s="102"/>
      <c r="M4394" s="72"/>
      <c r="N4394" s="72"/>
      <c r="O4394" s="103"/>
    </row>
    <row r="4395" spans="11:15">
      <c r="K4395" s="101"/>
      <c r="L4395" s="102"/>
      <c r="M4395" s="72"/>
      <c r="N4395" s="72"/>
      <c r="O4395" s="103"/>
    </row>
    <row r="4396" spans="11:15">
      <c r="K4396" s="101"/>
      <c r="L4396" s="102"/>
      <c r="M4396" s="72"/>
      <c r="N4396" s="72"/>
      <c r="O4396" s="103"/>
    </row>
    <row r="4397" spans="11:15">
      <c r="K4397" s="101"/>
      <c r="L4397" s="102"/>
      <c r="M4397" s="72"/>
      <c r="N4397" s="72"/>
      <c r="O4397" s="103"/>
    </row>
    <row r="4398" spans="11:15">
      <c r="K4398" s="101"/>
      <c r="L4398" s="102"/>
      <c r="M4398" s="72"/>
      <c r="N4398" s="72"/>
      <c r="O4398" s="103"/>
    </row>
    <row r="4399" spans="11:15">
      <c r="K4399" s="101"/>
      <c r="L4399" s="102"/>
      <c r="M4399" s="72"/>
      <c r="N4399" s="72"/>
      <c r="O4399" s="103"/>
    </row>
    <row r="4400" spans="11:15">
      <c r="K4400" s="101"/>
      <c r="L4400" s="102"/>
      <c r="M4400" s="72"/>
      <c r="N4400" s="72"/>
      <c r="O4400" s="103"/>
    </row>
    <row r="4401" spans="11:15">
      <c r="K4401" s="101"/>
      <c r="L4401" s="102"/>
      <c r="M4401" s="72"/>
      <c r="N4401" s="72"/>
      <c r="O4401" s="103"/>
    </row>
    <row r="4402" spans="11:15">
      <c r="K4402" s="101"/>
      <c r="L4402" s="102"/>
      <c r="M4402" s="72"/>
      <c r="N4402" s="72"/>
      <c r="O4402" s="103"/>
    </row>
    <row r="4403" spans="11:15">
      <c r="K4403" s="101"/>
      <c r="L4403" s="102"/>
      <c r="M4403" s="72"/>
      <c r="N4403" s="72"/>
      <c r="O4403" s="103"/>
    </row>
    <row r="4404" spans="11:15">
      <c r="K4404" s="101"/>
      <c r="L4404" s="102"/>
      <c r="M4404" s="72"/>
      <c r="N4404" s="72"/>
      <c r="O4404" s="103"/>
    </row>
    <row r="4405" spans="11:15">
      <c r="K4405" s="101"/>
      <c r="L4405" s="102"/>
      <c r="M4405" s="72"/>
      <c r="N4405" s="72"/>
      <c r="O4405" s="103"/>
    </row>
    <row r="4406" spans="11:15">
      <c r="K4406" s="101"/>
      <c r="L4406" s="102"/>
      <c r="M4406" s="72"/>
      <c r="N4406" s="72"/>
      <c r="O4406" s="103"/>
    </row>
    <row r="4407" spans="11:15">
      <c r="K4407" s="101"/>
      <c r="L4407" s="102"/>
      <c r="M4407" s="72"/>
      <c r="N4407" s="72"/>
      <c r="O4407" s="103"/>
    </row>
    <row r="4408" spans="11:15">
      <c r="K4408" s="101"/>
      <c r="L4408" s="102"/>
      <c r="M4408" s="72"/>
      <c r="N4408" s="72"/>
      <c r="O4408" s="103"/>
    </row>
    <row r="4409" spans="11:15">
      <c r="K4409" s="101"/>
      <c r="L4409" s="102"/>
      <c r="M4409" s="72"/>
      <c r="N4409" s="72"/>
      <c r="O4409" s="103"/>
    </row>
    <row r="4410" spans="11:15">
      <c r="K4410" s="101"/>
      <c r="L4410" s="102"/>
      <c r="M4410" s="72"/>
      <c r="N4410" s="72"/>
      <c r="O4410" s="103"/>
    </row>
    <row r="4411" spans="11:15">
      <c r="K4411" s="101"/>
      <c r="L4411" s="102"/>
      <c r="M4411" s="72"/>
      <c r="N4411" s="72"/>
      <c r="O4411" s="103"/>
    </row>
    <row r="4412" spans="11:15">
      <c r="K4412" s="101"/>
      <c r="L4412" s="102"/>
      <c r="M4412" s="72"/>
      <c r="N4412" s="72"/>
      <c r="O4412" s="103"/>
    </row>
    <row r="4413" spans="11:15">
      <c r="K4413" s="101"/>
      <c r="L4413" s="102"/>
      <c r="M4413" s="72"/>
      <c r="N4413" s="72"/>
      <c r="O4413" s="103"/>
    </row>
    <row r="4414" spans="11:15">
      <c r="K4414" s="101"/>
      <c r="L4414" s="102"/>
      <c r="M4414" s="72"/>
      <c r="N4414" s="72"/>
      <c r="O4414" s="103"/>
    </row>
    <row r="4415" spans="11:15">
      <c r="K4415" s="101"/>
      <c r="L4415" s="102"/>
      <c r="M4415" s="72"/>
      <c r="N4415" s="72"/>
      <c r="O4415" s="103"/>
    </row>
    <row r="4416" spans="11:15">
      <c r="K4416" s="101"/>
      <c r="L4416" s="102"/>
      <c r="M4416" s="72"/>
      <c r="N4416" s="72"/>
      <c r="O4416" s="103"/>
    </row>
    <row r="4417" spans="11:15">
      <c r="K4417" s="101"/>
      <c r="L4417" s="102"/>
      <c r="M4417" s="72"/>
      <c r="N4417" s="72"/>
      <c r="O4417" s="103"/>
    </row>
    <row r="4418" spans="11:15">
      <c r="K4418" s="101"/>
      <c r="L4418" s="102"/>
      <c r="M4418" s="72"/>
      <c r="N4418" s="72"/>
      <c r="O4418" s="103"/>
    </row>
    <row r="4419" spans="11:15">
      <c r="K4419" s="101"/>
      <c r="L4419" s="102"/>
      <c r="M4419" s="72"/>
      <c r="N4419" s="72"/>
      <c r="O4419" s="103"/>
    </row>
    <row r="4420" spans="11:15">
      <c r="K4420" s="101"/>
      <c r="L4420" s="102"/>
      <c r="M4420" s="72"/>
      <c r="N4420" s="72"/>
      <c r="O4420" s="103"/>
    </row>
    <row r="4421" spans="11:15">
      <c r="K4421" s="101"/>
      <c r="L4421" s="102"/>
      <c r="M4421" s="72"/>
      <c r="N4421" s="72"/>
      <c r="O4421" s="103"/>
    </row>
    <row r="4422" spans="11:15">
      <c r="K4422" s="101"/>
      <c r="L4422" s="102"/>
      <c r="M4422" s="72"/>
      <c r="N4422" s="72"/>
      <c r="O4422" s="103"/>
    </row>
    <row r="4423" spans="11:15">
      <c r="K4423" s="101"/>
      <c r="L4423" s="102"/>
      <c r="M4423" s="72"/>
      <c r="N4423" s="72"/>
      <c r="O4423" s="103"/>
    </row>
    <row r="4424" spans="11:15">
      <c r="K4424" s="101"/>
      <c r="L4424" s="102"/>
      <c r="M4424" s="72"/>
      <c r="N4424" s="72"/>
      <c r="O4424" s="103"/>
    </row>
    <row r="4425" spans="11:15">
      <c r="K4425" s="101"/>
      <c r="L4425" s="102"/>
      <c r="M4425" s="72"/>
      <c r="N4425" s="72"/>
      <c r="O4425" s="103"/>
    </row>
    <row r="4426" spans="11:15">
      <c r="K4426" s="101"/>
      <c r="L4426" s="102"/>
      <c r="M4426" s="72"/>
      <c r="N4426" s="72"/>
      <c r="O4426" s="103"/>
    </row>
    <row r="4427" spans="11:15">
      <c r="K4427" s="101"/>
      <c r="L4427" s="102"/>
      <c r="M4427" s="72"/>
      <c r="N4427" s="72"/>
      <c r="O4427" s="103"/>
    </row>
    <row r="4428" spans="11:15">
      <c r="K4428" s="101"/>
      <c r="L4428" s="102"/>
      <c r="M4428" s="72"/>
      <c r="N4428" s="72"/>
      <c r="O4428" s="103"/>
    </row>
    <row r="4429" spans="11:15">
      <c r="K4429" s="101"/>
      <c r="L4429" s="102"/>
      <c r="M4429" s="72"/>
      <c r="N4429" s="72"/>
      <c r="O4429" s="103"/>
    </row>
    <row r="4430" spans="11:15">
      <c r="K4430" s="101"/>
      <c r="L4430" s="102"/>
      <c r="M4430" s="72"/>
      <c r="N4430" s="72"/>
      <c r="O4430" s="103"/>
    </row>
    <row r="4431" spans="11:15">
      <c r="K4431" s="101"/>
      <c r="L4431" s="102"/>
      <c r="M4431" s="72"/>
      <c r="N4431" s="72"/>
      <c r="O4431" s="103"/>
    </row>
    <row r="4432" spans="11:15">
      <c r="K4432" s="101"/>
      <c r="L4432" s="102"/>
      <c r="M4432" s="72"/>
      <c r="N4432" s="72"/>
      <c r="O4432" s="103"/>
    </row>
    <row r="4433" spans="11:15">
      <c r="K4433" s="101"/>
      <c r="L4433" s="102"/>
      <c r="M4433" s="72"/>
      <c r="N4433" s="72"/>
      <c r="O4433" s="103"/>
    </row>
    <row r="4434" spans="11:15">
      <c r="K4434" s="101"/>
      <c r="L4434" s="102"/>
      <c r="M4434" s="72"/>
      <c r="N4434" s="72"/>
      <c r="O4434" s="103"/>
    </row>
    <row r="4435" spans="11:15">
      <c r="K4435" s="101"/>
      <c r="L4435" s="102"/>
      <c r="M4435" s="72"/>
      <c r="N4435" s="72"/>
      <c r="O4435" s="103"/>
    </row>
    <row r="4436" spans="11:15">
      <c r="K4436" s="101"/>
      <c r="L4436" s="102"/>
      <c r="M4436" s="72"/>
      <c r="N4436" s="72"/>
      <c r="O4436" s="103"/>
    </row>
    <row r="4437" spans="11:15">
      <c r="K4437" s="101"/>
      <c r="L4437" s="102"/>
      <c r="M4437" s="72"/>
      <c r="N4437" s="72"/>
      <c r="O4437" s="103"/>
    </row>
    <row r="4438" spans="11:15">
      <c r="K4438" s="101"/>
      <c r="L4438" s="102"/>
      <c r="M4438" s="72"/>
      <c r="N4438" s="72"/>
      <c r="O4438" s="103"/>
    </row>
    <row r="4439" spans="11:15">
      <c r="K4439" s="101"/>
      <c r="L4439" s="102"/>
      <c r="M4439" s="72"/>
      <c r="N4439" s="72"/>
      <c r="O4439" s="103"/>
    </row>
    <row r="4440" spans="11:15">
      <c r="K4440" s="101"/>
      <c r="L4440" s="102"/>
      <c r="M4440" s="72"/>
      <c r="N4440" s="72"/>
      <c r="O4440" s="103"/>
    </row>
    <row r="4441" spans="11:15">
      <c r="K4441" s="101"/>
      <c r="L4441" s="102"/>
      <c r="M4441" s="72"/>
      <c r="N4441" s="72"/>
      <c r="O4441" s="103"/>
    </row>
    <row r="4442" spans="11:15">
      <c r="K4442" s="101"/>
      <c r="L4442" s="102"/>
      <c r="M4442" s="72"/>
      <c r="N4442" s="72"/>
      <c r="O4442" s="103"/>
    </row>
    <row r="4443" spans="11:15">
      <c r="K4443" s="101"/>
      <c r="L4443" s="102"/>
      <c r="M4443" s="72"/>
      <c r="N4443" s="72"/>
      <c r="O4443" s="103"/>
    </row>
    <row r="4444" spans="11:15">
      <c r="K4444" s="101"/>
      <c r="L4444" s="102"/>
      <c r="M4444" s="72"/>
      <c r="N4444" s="72"/>
      <c r="O4444" s="103"/>
    </row>
    <row r="4445" spans="11:15">
      <c r="K4445" s="101"/>
      <c r="L4445" s="102"/>
      <c r="M4445" s="72"/>
      <c r="N4445" s="72"/>
      <c r="O4445" s="103"/>
    </row>
    <row r="4446" spans="11:15">
      <c r="K4446" s="101"/>
      <c r="L4446" s="102"/>
      <c r="M4446" s="72"/>
      <c r="N4446" s="72"/>
      <c r="O4446" s="103"/>
    </row>
    <row r="4447" spans="11:15">
      <c r="K4447" s="101"/>
      <c r="L4447" s="102"/>
      <c r="M4447" s="72"/>
      <c r="N4447" s="72"/>
      <c r="O4447" s="103"/>
    </row>
    <row r="4448" spans="11:15">
      <c r="K4448" s="101"/>
      <c r="L4448" s="102"/>
      <c r="M4448" s="72"/>
      <c r="N4448" s="72"/>
      <c r="O4448" s="103"/>
    </row>
    <row r="4449" spans="11:15">
      <c r="K4449" s="101"/>
      <c r="L4449" s="102"/>
      <c r="M4449" s="72"/>
      <c r="N4449" s="72"/>
      <c r="O4449" s="103"/>
    </row>
    <row r="4450" spans="11:15">
      <c r="K4450" s="101"/>
      <c r="L4450" s="102"/>
      <c r="M4450" s="72"/>
      <c r="N4450" s="72"/>
      <c r="O4450" s="103"/>
    </row>
    <row r="4451" spans="11:15">
      <c r="K4451" s="101"/>
      <c r="L4451" s="102"/>
      <c r="M4451" s="72"/>
      <c r="N4451" s="72"/>
      <c r="O4451" s="103"/>
    </row>
    <row r="4452" spans="11:15">
      <c r="K4452" s="101"/>
      <c r="L4452" s="102"/>
      <c r="M4452" s="72"/>
      <c r="N4452" s="72"/>
      <c r="O4452" s="103"/>
    </row>
    <row r="4453" spans="11:15">
      <c r="K4453" s="101"/>
      <c r="L4453" s="102"/>
      <c r="M4453" s="72"/>
      <c r="N4453" s="72"/>
      <c r="O4453" s="103"/>
    </row>
    <row r="4454" spans="11:15">
      <c r="K4454" s="101"/>
      <c r="L4454" s="102"/>
      <c r="M4454" s="72"/>
      <c r="N4454" s="72"/>
      <c r="O4454" s="103"/>
    </row>
    <row r="4455" spans="11:15">
      <c r="K4455" s="101"/>
      <c r="L4455" s="102"/>
      <c r="M4455" s="72"/>
      <c r="N4455" s="72"/>
      <c r="O4455" s="103"/>
    </row>
    <row r="4456" spans="11:15">
      <c r="K4456" s="101"/>
      <c r="L4456" s="102"/>
      <c r="M4456" s="72"/>
      <c r="N4456" s="72"/>
      <c r="O4456" s="103"/>
    </row>
    <row r="4457" spans="11:15">
      <c r="K4457" s="101"/>
      <c r="L4457" s="102"/>
      <c r="M4457" s="72"/>
      <c r="N4457" s="72"/>
      <c r="O4457" s="103"/>
    </row>
    <row r="4458" spans="11:15">
      <c r="K4458" s="101"/>
      <c r="L4458" s="102"/>
      <c r="M4458" s="72"/>
      <c r="N4458" s="72"/>
      <c r="O4458" s="103"/>
    </row>
    <row r="4459" spans="11:15">
      <c r="K4459" s="101"/>
      <c r="L4459" s="102"/>
      <c r="M4459" s="72"/>
      <c r="N4459" s="72"/>
      <c r="O4459" s="103"/>
    </row>
    <row r="4460" spans="11:15">
      <c r="K4460" s="101"/>
      <c r="L4460" s="102"/>
      <c r="M4460" s="72"/>
      <c r="N4460" s="72"/>
      <c r="O4460" s="103"/>
    </row>
    <row r="4461" spans="11:15">
      <c r="K4461" s="101"/>
      <c r="L4461" s="102"/>
      <c r="M4461" s="72"/>
      <c r="N4461" s="72"/>
      <c r="O4461" s="103"/>
    </row>
    <row r="4462" spans="11:15">
      <c r="K4462" s="101"/>
      <c r="L4462" s="102"/>
      <c r="M4462" s="72"/>
      <c r="N4462" s="72"/>
      <c r="O4462" s="103"/>
    </row>
    <row r="4463" spans="11:15">
      <c r="K4463" s="101"/>
      <c r="L4463" s="102"/>
      <c r="M4463" s="72"/>
      <c r="N4463" s="72"/>
      <c r="O4463" s="103"/>
    </row>
    <row r="4464" spans="11:15">
      <c r="K4464" s="101"/>
      <c r="L4464" s="102"/>
      <c r="M4464" s="72"/>
      <c r="N4464" s="72"/>
      <c r="O4464" s="103"/>
    </row>
    <row r="4465" spans="11:15">
      <c r="K4465" s="101"/>
      <c r="L4465" s="102"/>
      <c r="M4465" s="72"/>
      <c r="N4465" s="72"/>
      <c r="O4465" s="103"/>
    </row>
    <row r="4466" spans="11:15">
      <c r="K4466" s="101"/>
      <c r="L4466" s="102"/>
      <c r="M4466" s="72"/>
      <c r="N4466" s="72"/>
      <c r="O4466" s="103"/>
    </row>
    <row r="4467" spans="11:15">
      <c r="K4467" s="101"/>
      <c r="L4467" s="102"/>
      <c r="M4467" s="72"/>
      <c r="N4467" s="72"/>
      <c r="O4467" s="103"/>
    </row>
    <row r="4468" spans="11:15">
      <c r="K4468" s="101"/>
      <c r="L4468" s="102"/>
      <c r="M4468" s="72"/>
      <c r="N4468" s="72"/>
      <c r="O4468" s="103"/>
    </row>
    <row r="4469" spans="11:15">
      <c r="K4469" s="101"/>
      <c r="L4469" s="102"/>
      <c r="M4469" s="72"/>
      <c r="N4469" s="72"/>
      <c r="O4469" s="103"/>
    </row>
    <row r="4470" spans="11:15">
      <c r="K4470" s="101"/>
      <c r="L4470" s="102"/>
      <c r="M4470" s="72"/>
      <c r="N4470" s="72"/>
      <c r="O4470" s="103"/>
    </row>
    <row r="4471" spans="11:15">
      <c r="K4471" s="101"/>
      <c r="L4471" s="102"/>
      <c r="M4471" s="72"/>
      <c r="N4471" s="72"/>
      <c r="O4471" s="103"/>
    </row>
    <row r="4472" spans="11:15">
      <c r="K4472" s="101"/>
      <c r="L4472" s="102"/>
      <c r="M4472" s="72"/>
      <c r="N4472" s="72"/>
      <c r="O4472" s="103"/>
    </row>
    <row r="4473" spans="11:15">
      <c r="K4473" s="101"/>
      <c r="L4473" s="102"/>
      <c r="M4473" s="72"/>
      <c r="N4473" s="72"/>
      <c r="O4473" s="103"/>
    </row>
    <row r="4474" spans="11:15">
      <c r="K4474" s="101"/>
      <c r="L4474" s="102"/>
      <c r="M4474" s="72"/>
      <c r="N4474" s="72"/>
      <c r="O4474" s="103"/>
    </row>
    <row r="4475" spans="11:15">
      <c r="K4475" s="101"/>
      <c r="L4475" s="102"/>
      <c r="M4475" s="72"/>
      <c r="N4475" s="72"/>
      <c r="O4475" s="103"/>
    </row>
    <row r="4476" spans="11:15">
      <c r="K4476" s="101"/>
      <c r="L4476" s="102"/>
      <c r="M4476" s="72"/>
      <c r="N4476" s="72"/>
      <c r="O4476" s="103"/>
    </row>
    <row r="4477" spans="11:15">
      <c r="K4477" s="101"/>
      <c r="L4477" s="102"/>
      <c r="M4477" s="72"/>
      <c r="N4477" s="72"/>
      <c r="O4477" s="103"/>
    </row>
    <row r="4478" spans="11:15">
      <c r="K4478" s="101"/>
      <c r="L4478" s="102"/>
      <c r="M4478" s="72"/>
      <c r="N4478" s="72"/>
      <c r="O4478" s="103"/>
    </row>
    <row r="4479" spans="11:15">
      <c r="K4479" s="101"/>
      <c r="L4479" s="102"/>
      <c r="M4479" s="72"/>
      <c r="N4479" s="72"/>
      <c r="O4479" s="103"/>
    </row>
    <row r="4480" spans="11:15">
      <c r="K4480" s="101"/>
      <c r="L4480" s="102"/>
      <c r="M4480" s="72"/>
      <c r="N4480" s="72"/>
      <c r="O4480" s="103"/>
    </row>
    <row r="4481" spans="11:15">
      <c r="K4481" s="101"/>
      <c r="L4481" s="102"/>
      <c r="M4481" s="72"/>
      <c r="N4481" s="72"/>
      <c r="O4481" s="103"/>
    </row>
    <row r="4482" spans="11:15">
      <c r="K4482" s="101"/>
      <c r="L4482" s="102"/>
      <c r="M4482" s="72"/>
      <c r="N4482" s="72"/>
      <c r="O4482" s="103"/>
    </row>
    <row r="4483" spans="11:15">
      <c r="K4483" s="101"/>
      <c r="L4483" s="102"/>
      <c r="M4483" s="72"/>
      <c r="N4483" s="72"/>
      <c r="O4483" s="103"/>
    </row>
    <row r="4484" spans="11:15">
      <c r="K4484" s="101"/>
      <c r="L4484" s="102"/>
      <c r="M4484" s="72"/>
      <c r="N4484" s="72"/>
      <c r="O4484" s="103"/>
    </row>
    <row r="4485" spans="11:15">
      <c r="K4485" s="101"/>
      <c r="L4485" s="102"/>
      <c r="M4485" s="72"/>
      <c r="N4485" s="72"/>
      <c r="O4485" s="103"/>
    </row>
    <row r="4486" spans="11:15">
      <c r="K4486" s="101"/>
      <c r="L4486" s="102"/>
      <c r="M4486" s="72"/>
      <c r="N4486" s="72"/>
      <c r="O4486" s="103"/>
    </row>
    <row r="4487" spans="11:15">
      <c r="K4487" s="101"/>
      <c r="L4487" s="102"/>
      <c r="M4487" s="72"/>
      <c r="N4487" s="72"/>
      <c r="O4487" s="103"/>
    </row>
    <row r="4488" spans="11:15">
      <c r="K4488" s="101"/>
      <c r="L4488" s="102"/>
      <c r="M4488" s="72"/>
      <c r="N4488" s="72"/>
      <c r="O4488" s="103"/>
    </row>
    <row r="4489" spans="11:15">
      <c r="K4489" s="101"/>
      <c r="L4489" s="102"/>
      <c r="M4489" s="72"/>
      <c r="N4489" s="72"/>
      <c r="O4489" s="103"/>
    </row>
    <row r="4490" spans="11:15">
      <c r="K4490" s="101"/>
      <c r="L4490" s="102"/>
      <c r="M4490" s="72"/>
      <c r="N4490" s="72"/>
      <c r="O4490" s="103"/>
    </row>
    <row r="4491" spans="11:15">
      <c r="K4491" s="101"/>
      <c r="L4491" s="102"/>
      <c r="M4491" s="72"/>
      <c r="N4491" s="72"/>
      <c r="O4491" s="103"/>
    </row>
    <row r="4492" spans="11:15">
      <c r="K4492" s="101"/>
      <c r="L4492" s="102"/>
      <c r="M4492" s="72"/>
      <c r="N4492" s="72"/>
      <c r="O4492" s="103"/>
    </row>
    <row r="4493" spans="11:15">
      <c r="K4493" s="101"/>
      <c r="L4493" s="102"/>
      <c r="M4493" s="72"/>
      <c r="N4493" s="72"/>
      <c r="O4493" s="103"/>
    </row>
    <row r="4494" spans="11:15">
      <c r="K4494" s="101"/>
      <c r="L4494" s="102"/>
      <c r="M4494" s="72"/>
      <c r="N4494" s="72"/>
      <c r="O4494" s="103"/>
    </row>
    <row r="4495" spans="11:15">
      <c r="K4495" s="101"/>
      <c r="L4495" s="102"/>
      <c r="M4495" s="72"/>
      <c r="N4495" s="72"/>
      <c r="O4495" s="103"/>
    </row>
    <row r="4496" spans="11:15">
      <c r="K4496" s="101"/>
      <c r="L4496" s="102"/>
      <c r="M4496" s="72"/>
      <c r="N4496" s="72"/>
      <c r="O4496" s="103"/>
    </row>
    <row r="4497" spans="11:15">
      <c r="K4497" s="101"/>
      <c r="L4497" s="102"/>
      <c r="M4497" s="72"/>
      <c r="N4497" s="72"/>
      <c r="O4497" s="103"/>
    </row>
    <row r="4498" spans="11:15">
      <c r="K4498" s="101"/>
      <c r="L4498" s="102"/>
      <c r="M4498" s="72"/>
      <c r="N4498" s="72"/>
      <c r="O4498" s="103"/>
    </row>
    <row r="4499" spans="11:15">
      <c r="K4499" s="101"/>
      <c r="L4499" s="102"/>
      <c r="M4499" s="72"/>
      <c r="N4499" s="72"/>
      <c r="O4499" s="103"/>
    </row>
    <row r="4500" spans="11:15">
      <c r="K4500" s="101"/>
      <c r="L4500" s="102"/>
      <c r="M4500" s="72"/>
      <c r="N4500" s="72"/>
      <c r="O4500" s="103"/>
    </row>
    <row r="4501" spans="11:15">
      <c r="K4501" s="101"/>
      <c r="L4501" s="102"/>
      <c r="M4501" s="72"/>
      <c r="N4501" s="72"/>
      <c r="O4501" s="103"/>
    </row>
    <row r="4502" spans="11:15">
      <c r="K4502" s="101"/>
      <c r="L4502" s="102"/>
      <c r="M4502" s="72"/>
      <c r="N4502" s="72"/>
      <c r="O4502" s="103"/>
    </row>
    <row r="4503" spans="11:15">
      <c r="K4503" s="101"/>
      <c r="L4503" s="102"/>
      <c r="M4503" s="72"/>
      <c r="N4503" s="72"/>
      <c r="O4503" s="103"/>
    </row>
    <row r="4504" spans="11:15">
      <c r="K4504" s="101"/>
      <c r="L4504" s="102"/>
      <c r="M4504" s="72"/>
      <c r="N4504" s="72"/>
      <c r="O4504" s="103"/>
    </row>
    <row r="4505" spans="11:15">
      <c r="K4505" s="101"/>
      <c r="L4505" s="102"/>
      <c r="M4505" s="72"/>
      <c r="N4505" s="72"/>
      <c r="O4505" s="103"/>
    </row>
    <row r="4506" spans="11:15">
      <c r="K4506" s="101"/>
      <c r="L4506" s="102"/>
      <c r="M4506" s="72"/>
      <c r="N4506" s="72"/>
      <c r="O4506" s="103"/>
    </row>
    <row r="4507" spans="11:15">
      <c r="K4507" s="101"/>
      <c r="L4507" s="102"/>
      <c r="M4507" s="72"/>
      <c r="N4507" s="72"/>
      <c r="O4507" s="103"/>
    </row>
    <row r="4508" spans="11:15">
      <c r="K4508" s="101"/>
      <c r="L4508" s="102"/>
      <c r="M4508" s="72"/>
      <c r="N4508" s="72"/>
      <c r="O4508" s="103"/>
    </row>
    <row r="4509" spans="11:15">
      <c r="K4509" s="101"/>
      <c r="L4509" s="102"/>
      <c r="M4509" s="72"/>
      <c r="N4509" s="72"/>
      <c r="O4509" s="103"/>
    </row>
    <row r="4510" spans="11:15">
      <c r="K4510" s="101"/>
      <c r="L4510" s="102"/>
      <c r="M4510" s="72"/>
      <c r="N4510" s="72"/>
      <c r="O4510" s="103"/>
    </row>
    <row r="4511" spans="11:15">
      <c r="K4511" s="101"/>
      <c r="L4511" s="102"/>
      <c r="M4511" s="72"/>
      <c r="N4511" s="72"/>
      <c r="O4511" s="103"/>
    </row>
    <row r="4512" spans="11:15">
      <c r="K4512" s="101"/>
      <c r="L4512" s="102"/>
      <c r="M4512" s="72"/>
      <c r="N4512" s="72"/>
      <c r="O4512" s="103"/>
    </row>
    <row r="4513" spans="11:15">
      <c r="K4513" s="101"/>
      <c r="L4513" s="102"/>
      <c r="M4513" s="72"/>
      <c r="N4513" s="72"/>
      <c r="O4513" s="103"/>
    </row>
    <row r="4514" spans="11:15">
      <c r="K4514" s="101"/>
      <c r="L4514" s="102"/>
      <c r="M4514" s="72"/>
      <c r="N4514" s="72"/>
      <c r="O4514" s="103"/>
    </row>
    <row r="4515" spans="11:15">
      <c r="K4515" s="101"/>
      <c r="L4515" s="102"/>
      <c r="M4515" s="72"/>
      <c r="N4515" s="72"/>
      <c r="O4515" s="103"/>
    </row>
    <row r="4516" spans="11:15">
      <c r="K4516" s="101"/>
      <c r="L4516" s="102"/>
      <c r="M4516" s="72"/>
      <c r="N4516" s="72"/>
      <c r="O4516" s="103"/>
    </row>
    <row r="4517" spans="11:15">
      <c r="K4517" s="101"/>
      <c r="L4517" s="102"/>
      <c r="M4517" s="72"/>
      <c r="N4517" s="72"/>
      <c r="O4517" s="103"/>
    </row>
    <row r="4518" spans="11:15">
      <c r="K4518" s="101"/>
      <c r="L4518" s="102"/>
      <c r="M4518" s="72"/>
      <c r="N4518" s="72"/>
      <c r="O4518" s="103"/>
    </row>
    <row r="4519" spans="11:15">
      <c r="K4519" s="101"/>
      <c r="L4519" s="102"/>
      <c r="M4519" s="72"/>
      <c r="N4519" s="72"/>
      <c r="O4519" s="103"/>
    </row>
    <row r="4520" spans="11:15">
      <c r="K4520" s="101"/>
      <c r="L4520" s="102"/>
      <c r="M4520" s="72"/>
      <c r="N4520" s="72"/>
      <c r="O4520" s="103"/>
    </row>
    <row r="4521" spans="11:15">
      <c r="K4521" s="101"/>
      <c r="L4521" s="102"/>
      <c r="M4521" s="72"/>
      <c r="N4521" s="72"/>
      <c r="O4521" s="103"/>
    </row>
    <row r="4522" spans="11:15">
      <c r="K4522" s="101"/>
      <c r="L4522" s="102"/>
      <c r="M4522" s="72"/>
      <c r="N4522" s="72"/>
      <c r="O4522" s="103"/>
    </row>
    <row r="4523" spans="11:15">
      <c r="K4523" s="101"/>
      <c r="L4523" s="102"/>
      <c r="M4523" s="72"/>
      <c r="N4523" s="72"/>
      <c r="O4523" s="103"/>
    </row>
    <row r="4524" spans="11:15">
      <c r="K4524" s="101"/>
      <c r="L4524" s="102"/>
      <c r="M4524" s="72"/>
      <c r="N4524" s="72"/>
      <c r="O4524" s="103"/>
    </row>
    <row r="4525" spans="11:15">
      <c r="K4525" s="101"/>
      <c r="L4525" s="102"/>
      <c r="M4525" s="72"/>
      <c r="N4525" s="72"/>
      <c r="O4525" s="103"/>
    </row>
    <row r="4526" spans="11:15">
      <c r="K4526" s="101"/>
      <c r="L4526" s="102"/>
      <c r="M4526" s="72"/>
      <c r="N4526" s="72"/>
      <c r="O4526" s="103"/>
    </row>
    <row r="4527" spans="11:15">
      <c r="K4527" s="101"/>
      <c r="L4527" s="102"/>
      <c r="M4527" s="72"/>
      <c r="N4527" s="72"/>
      <c r="O4527" s="103"/>
    </row>
    <row r="4528" spans="11:15">
      <c r="K4528" s="101"/>
      <c r="L4528" s="102"/>
      <c r="M4528" s="72"/>
      <c r="N4528" s="72"/>
      <c r="O4528" s="103"/>
    </row>
    <row r="4529" spans="11:15">
      <c r="K4529" s="101"/>
      <c r="L4529" s="102"/>
      <c r="M4529" s="72"/>
      <c r="N4529" s="72"/>
      <c r="O4529" s="103"/>
    </row>
    <row r="4530" spans="11:15">
      <c r="K4530" s="101"/>
      <c r="L4530" s="102"/>
      <c r="M4530" s="72"/>
      <c r="N4530" s="72"/>
      <c r="O4530" s="103"/>
    </row>
    <row r="4531" spans="11:15">
      <c r="K4531" s="101"/>
      <c r="L4531" s="102"/>
      <c r="M4531" s="72"/>
      <c r="N4531" s="72"/>
      <c r="O4531" s="103"/>
    </row>
    <row r="4532" spans="11:15">
      <c r="K4532" s="101"/>
      <c r="L4532" s="102"/>
      <c r="M4532" s="72"/>
      <c r="N4532" s="72"/>
      <c r="O4532" s="103"/>
    </row>
    <row r="4533" spans="11:15">
      <c r="K4533" s="101"/>
      <c r="L4533" s="102"/>
      <c r="M4533" s="72"/>
      <c r="N4533" s="72"/>
      <c r="O4533" s="103"/>
    </row>
    <row r="4534" spans="11:15">
      <c r="K4534" s="101"/>
      <c r="L4534" s="102"/>
      <c r="M4534" s="72"/>
      <c r="N4534" s="72"/>
      <c r="O4534" s="103"/>
    </row>
    <row r="4535" spans="11:15">
      <c r="K4535" s="101"/>
      <c r="L4535" s="102"/>
      <c r="M4535" s="72"/>
      <c r="N4535" s="72"/>
      <c r="O4535" s="103"/>
    </row>
    <row r="4536" spans="11:15">
      <c r="K4536" s="101"/>
      <c r="L4536" s="102"/>
      <c r="M4536" s="72"/>
      <c r="N4536" s="72"/>
      <c r="O4536" s="103"/>
    </row>
    <row r="4537" spans="11:15">
      <c r="K4537" s="101"/>
      <c r="L4537" s="102"/>
      <c r="M4537" s="72"/>
      <c r="N4537" s="72"/>
      <c r="O4537" s="103"/>
    </row>
    <row r="4538" spans="11:15">
      <c r="K4538" s="101"/>
      <c r="L4538" s="102"/>
      <c r="M4538" s="72"/>
      <c r="N4538" s="72"/>
      <c r="O4538" s="103"/>
    </row>
    <row r="4539" spans="11:15">
      <c r="K4539" s="101"/>
      <c r="L4539" s="102"/>
      <c r="M4539" s="72"/>
      <c r="N4539" s="72"/>
      <c r="O4539" s="103"/>
    </row>
    <row r="4540" spans="11:15">
      <c r="K4540" s="101"/>
      <c r="L4540" s="102"/>
      <c r="M4540" s="72"/>
      <c r="N4540" s="72"/>
      <c r="O4540" s="103"/>
    </row>
    <row r="4541" spans="11:15">
      <c r="K4541" s="101"/>
      <c r="L4541" s="102"/>
      <c r="M4541" s="72"/>
      <c r="N4541" s="72"/>
      <c r="O4541" s="103"/>
    </row>
    <row r="4542" spans="11:15">
      <c r="K4542" s="101"/>
      <c r="L4542" s="102"/>
      <c r="M4542" s="72"/>
      <c r="N4542" s="72"/>
      <c r="O4542" s="103"/>
    </row>
    <row r="4543" spans="11:15">
      <c r="K4543" s="101"/>
      <c r="L4543" s="102"/>
      <c r="M4543" s="72"/>
      <c r="N4543" s="72"/>
      <c r="O4543" s="103"/>
    </row>
    <row r="4544" spans="11:15">
      <c r="K4544" s="101"/>
      <c r="L4544" s="102"/>
      <c r="M4544" s="72"/>
      <c r="N4544" s="72"/>
      <c r="O4544" s="103"/>
    </row>
    <row r="4545" spans="11:15">
      <c r="K4545" s="101"/>
      <c r="L4545" s="102"/>
      <c r="M4545" s="72"/>
      <c r="N4545" s="72"/>
      <c r="O4545" s="103"/>
    </row>
    <row r="4546" spans="11:15">
      <c r="K4546" s="101"/>
      <c r="L4546" s="102"/>
      <c r="M4546" s="72"/>
      <c r="N4546" s="72"/>
      <c r="O4546" s="103"/>
    </row>
    <row r="4547" spans="11:15">
      <c r="K4547" s="101"/>
      <c r="L4547" s="102"/>
      <c r="M4547" s="72"/>
      <c r="N4547" s="72"/>
      <c r="O4547" s="103"/>
    </row>
    <row r="4548" spans="11:15">
      <c r="K4548" s="101"/>
      <c r="L4548" s="102"/>
      <c r="M4548" s="72"/>
      <c r="N4548" s="72"/>
      <c r="O4548" s="103"/>
    </row>
    <row r="4549" spans="11:15">
      <c r="K4549" s="101"/>
      <c r="L4549" s="102"/>
      <c r="M4549" s="72"/>
      <c r="N4549" s="72"/>
      <c r="O4549" s="103"/>
    </row>
    <row r="4550" spans="11:15">
      <c r="K4550" s="101"/>
      <c r="L4550" s="102"/>
      <c r="M4550" s="72"/>
      <c r="N4550" s="72"/>
      <c r="O4550" s="103"/>
    </row>
    <row r="4551" spans="11:15">
      <c r="K4551" s="101"/>
      <c r="L4551" s="102"/>
      <c r="M4551" s="72"/>
      <c r="N4551" s="72"/>
      <c r="O4551" s="103"/>
    </row>
    <row r="4552" spans="11:15">
      <c r="K4552" s="101"/>
      <c r="L4552" s="102"/>
      <c r="M4552" s="72"/>
      <c r="N4552" s="72"/>
      <c r="O4552" s="103"/>
    </row>
    <row r="4553" spans="11:15">
      <c r="K4553" s="101"/>
      <c r="L4553" s="102"/>
      <c r="M4553" s="72"/>
      <c r="N4553" s="72"/>
      <c r="O4553" s="103"/>
    </row>
    <row r="4554" spans="11:15">
      <c r="K4554" s="101"/>
      <c r="L4554" s="102"/>
      <c r="M4554" s="72"/>
      <c r="N4554" s="72"/>
      <c r="O4554" s="103"/>
    </row>
    <row r="4555" spans="11:15">
      <c r="K4555" s="101"/>
      <c r="L4555" s="102"/>
      <c r="M4555" s="72"/>
      <c r="N4555" s="72"/>
      <c r="O4555" s="103"/>
    </row>
    <row r="4556" spans="11:15">
      <c r="K4556" s="101"/>
      <c r="L4556" s="102"/>
      <c r="M4556" s="72"/>
      <c r="N4556" s="72"/>
      <c r="O4556" s="103"/>
    </row>
    <row r="4557" spans="11:15">
      <c r="K4557" s="101"/>
      <c r="L4557" s="102"/>
      <c r="M4557" s="72"/>
      <c r="N4557" s="72"/>
      <c r="O4557" s="103"/>
    </row>
    <row r="4558" spans="11:15">
      <c r="K4558" s="101"/>
      <c r="L4558" s="102"/>
      <c r="M4558" s="72"/>
      <c r="N4558" s="72"/>
      <c r="O4558" s="103"/>
    </row>
    <row r="4559" spans="11:15">
      <c r="K4559" s="101"/>
      <c r="L4559" s="102"/>
      <c r="M4559" s="72"/>
      <c r="N4559" s="72"/>
      <c r="O4559" s="103"/>
    </row>
    <row r="4560" spans="11:15">
      <c r="K4560" s="101"/>
      <c r="L4560" s="102"/>
      <c r="M4560" s="72"/>
      <c r="N4560" s="72"/>
      <c r="O4560" s="103"/>
    </row>
    <row r="4561" spans="11:15">
      <c r="K4561" s="101"/>
      <c r="L4561" s="102"/>
      <c r="M4561" s="72"/>
      <c r="N4561" s="72"/>
      <c r="O4561" s="103"/>
    </row>
    <row r="4562" spans="11:15">
      <c r="K4562" s="101"/>
      <c r="L4562" s="102"/>
      <c r="M4562" s="72"/>
      <c r="N4562" s="72"/>
      <c r="O4562" s="103"/>
    </row>
    <row r="4563" spans="11:15">
      <c r="K4563" s="101"/>
      <c r="L4563" s="102"/>
      <c r="M4563" s="72"/>
      <c r="N4563" s="72"/>
      <c r="O4563" s="103"/>
    </row>
    <row r="4564" spans="11:15">
      <c r="K4564" s="101"/>
      <c r="L4564" s="102"/>
      <c r="M4564" s="72"/>
      <c r="N4564" s="72"/>
      <c r="O4564" s="103"/>
    </row>
    <row r="4565" spans="11:15">
      <c r="K4565" s="101"/>
      <c r="L4565" s="102"/>
      <c r="M4565" s="72"/>
      <c r="N4565" s="72"/>
      <c r="O4565" s="103"/>
    </row>
    <row r="4566" spans="11:15">
      <c r="K4566" s="101"/>
      <c r="L4566" s="102"/>
      <c r="M4566" s="72"/>
      <c r="N4566" s="72"/>
      <c r="O4566" s="103"/>
    </row>
    <row r="4567" spans="11:15">
      <c r="K4567" s="101"/>
      <c r="L4567" s="102"/>
      <c r="M4567" s="72"/>
      <c r="N4567" s="72"/>
      <c r="O4567" s="103"/>
    </row>
    <row r="4568" spans="11:15">
      <c r="K4568" s="101"/>
      <c r="L4568" s="102"/>
      <c r="M4568" s="72"/>
      <c r="N4568" s="72"/>
      <c r="O4568" s="103"/>
    </row>
    <row r="4569" spans="11:15">
      <c r="K4569" s="101"/>
      <c r="L4569" s="102"/>
      <c r="M4569" s="72"/>
      <c r="N4569" s="72"/>
      <c r="O4569" s="103"/>
    </row>
    <row r="4570" spans="11:15">
      <c r="K4570" s="101"/>
      <c r="L4570" s="102"/>
      <c r="M4570" s="72"/>
      <c r="N4570" s="72"/>
      <c r="O4570" s="103"/>
    </row>
    <row r="4571" spans="11:15">
      <c r="K4571" s="101"/>
      <c r="L4571" s="102"/>
      <c r="M4571" s="72"/>
      <c r="N4571" s="72"/>
      <c r="O4571" s="103"/>
    </row>
    <row r="4572" spans="11:15">
      <c r="K4572" s="101"/>
      <c r="L4572" s="102"/>
      <c r="M4572" s="72"/>
      <c r="N4572" s="72"/>
      <c r="O4572" s="103"/>
    </row>
    <row r="4573" spans="11:15">
      <c r="K4573" s="101"/>
      <c r="L4573" s="102"/>
      <c r="M4573" s="72"/>
      <c r="N4573" s="72"/>
      <c r="O4573" s="103"/>
    </row>
    <row r="4574" spans="11:15">
      <c r="K4574" s="101"/>
      <c r="L4574" s="102"/>
      <c r="M4574" s="72"/>
      <c r="N4574" s="72"/>
      <c r="O4574" s="103"/>
    </row>
    <row r="4575" spans="11:15">
      <c r="K4575" s="101"/>
      <c r="L4575" s="102"/>
      <c r="M4575" s="72"/>
      <c r="N4575" s="72"/>
      <c r="O4575" s="103"/>
    </row>
    <row r="4576" spans="11:15">
      <c r="K4576" s="101"/>
      <c r="L4576" s="102"/>
      <c r="M4576" s="72"/>
      <c r="N4576" s="72"/>
      <c r="O4576" s="103"/>
    </row>
    <row r="4577" spans="11:15">
      <c r="K4577" s="101"/>
      <c r="L4577" s="102"/>
      <c r="M4577" s="72"/>
      <c r="N4577" s="72"/>
      <c r="O4577" s="103"/>
    </row>
    <row r="4578" spans="11:15">
      <c r="K4578" s="101"/>
      <c r="L4578" s="102"/>
      <c r="M4578" s="72"/>
      <c r="N4578" s="72"/>
      <c r="O4578" s="103"/>
    </row>
    <row r="4579" spans="11:15">
      <c r="K4579" s="101"/>
      <c r="L4579" s="102"/>
      <c r="M4579" s="72"/>
      <c r="N4579" s="72"/>
      <c r="O4579" s="103"/>
    </row>
    <row r="4580" spans="11:15">
      <c r="K4580" s="101"/>
      <c r="L4580" s="102"/>
      <c r="M4580" s="72"/>
      <c r="N4580" s="72"/>
      <c r="O4580" s="103"/>
    </row>
    <row r="4581" spans="11:15">
      <c r="K4581" s="101"/>
      <c r="L4581" s="102"/>
      <c r="M4581" s="72"/>
      <c r="N4581" s="72"/>
      <c r="O4581" s="103"/>
    </row>
    <row r="4582" spans="11:15">
      <c r="K4582" s="101"/>
      <c r="L4582" s="102"/>
      <c r="M4582" s="72"/>
      <c r="N4582" s="72"/>
      <c r="O4582" s="103"/>
    </row>
    <row r="4583" spans="11:15">
      <c r="K4583" s="101"/>
      <c r="L4583" s="102"/>
      <c r="M4583" s="72"/>
      <c r="N4583" s="72"/>
      <c r="O4583" s="103"/>
    </row>
    <row r="4584" spans="11:15">
      <c r="K4584" s="101"/>
      <c r="L4584" s="102"/>
      <c r="M4584" s="72"/>
      <c r="N4584" s="72"/>
      <c r="O4584" s="103"/>
    </row>
    <row r="4585" spans="11:15">
      <c r="K4585" s="101"/>
      <c r="L4585" s="102"/>
      <c r="M4585" s="72"/>
      <c r="N4585" s="72"/>
      <c r="O4585" s="103"/>
    </row>
    <row r="4586" spans="11:15">
      <c r="K4586" s="101"/>
      <c r="L4586" s="102"/>
      <c r="M4586" s="72"/>
      <c r="N4586" s="72"/>
      <c r="O4586" s="103"/>
    </row>
    <row r="4587" spans="11:15">
      <c r="K4587" s="101"/>
      <c r="L4587" s="102"/>
      <c r="M4587" s="72"/>
      <c r="N4587" s="72"/>
      <c r="O4587" s="103"/>
    </row>
    <row r="4588" spans="11:15">
      <c r="K4588" s="101"/>
      <c r="L4588" s="102"/>
      <c r="M4588" s="72"/>
      <c r="N4588" s="72"/>
      <c r="O4588" s="103"/>
    </row>
    <row r="4589" spans="11:15">
      <c r="K4589" s="101"/>
      <c r="L4589" s="102"/>
      <c r="M4589" s="72"/>
      <c r="N4589" s="72"/>
      <c r="O4589" s="103"/>
    </row>
    <row r="4590" spans="11:15">
      <c r="K4590" s="101"/>
      <c r="L4590" s="102"/>
      <c r="M4590" s="72"/>
      <c r="N4590" s="72"/>
      <c r="O4590" s="103"/>
    </row>
    <row r="4591" spans="11:15">
      <c r="K4591" s="101"/>
      <c r="L4591" s="102"/>
      <c r="M4591" s="72"/>
      <c r="N4591" s="72"/>
      <c r="O4591" s="103"/>
    </row>
    <row r="4592" spans="11:15">
      <c r="K4592" s="101"/>
      <c r="L4592" s="102"/>
      <c r="M4592" s="72"/>
      <c r="N4592" s="72"/>
      <c r="O4592" s="103"/>
    </row>
    <row r="4593" spans="11:15">
      <c r="K4593" s="101"/>
      <c r="L4593" s="102"/>
      <c r="M4593" s="72"/>
      <c r="N4593" s="72"/>
      <c r="O4593" s="103"/>
    </row>
    <row r="4594" spans="11:15">
      <c r="K4594" s="101"/>
      <c r="L4594" s="102"/>
      <c r="M4594" s="72"/>
      <c r="N4594" s="72"/>
      <c r="O4594" s="103"/>
    </row>
    <row r="4595" spans="11:15">
      <c r="K4595" s="101"/>
      <c r="L4595" s="102"/>
      <c r="M4595" s="72"/>
      <c r="N4595" s="72"/>
      <c r="O4595" s="103"/>
    </row>
    <row r="4596" spans="11:15">
      <c r="K4596" s="101"/>
      <c r="L4596" s="102"/>
      <c r="M4596" s="72"/>
      <c r="N4596" s="72"/>
      <c r="O4596" s="103"/>
    </row>
    <row r="4597" spans="11:15">
      <c r="K4597" s="101"/>
      <c r="L4597" s="102"/>
      <c r="M4597" s="72"/>
      <c r="N4597" s="72"/>
      <c r="O4597" s="103"/>
    </row>
    <row r="4598" spans="11:15">
      <c r="K4598" s="101"/>
      <c r="L4598" s="102"/>
      <c r="M4598" s="72"/>
      <c r="N4598" s="72"/>
      <c r="O4598" s="103"/>
    </row>
    <row r="4599" spans="11:15">
      <c r="K4599" s="101"/>
      <c r="L4599" s="102"/>
      <c r="M4599" s="72"/>
      <c r="N4599" s="72"/>
      <c r="O4599" s="103"/>
    </row>
    <row r="4600" spans="11:15">
      <c r="K4600" s="101"/>
      <c r="L4600" s="102"/>
      <c r="M4600" s="72"/>
      <c r="N4600" s="72"/>
      <c r="O4600" s="103"/>
    </row>
    <row r="4601" spans="11:15">
      <c r="K4601" s="101"/>
      <c r="L4601" s="102"/>
      <c r="M4601" s="72"/>
      <c r="N4601" s="72"/>
      <c r="O4601" s="103"/>
    </row>
    <row r="4602" spans="11:15">
      <c r="K4602" s="101"/>
      <c r="L4602" s="102"/>
      <c r="M4602" s="72"/>
      <c r="N4602" s="72"/>
      <c r="O4602" s="103"/>
    </row>
    <row r="4603" spans="11:15">
      <c r="K4603" s="101"/>
      <c r="L4603" s="102"/>
      <c r="M4603" s="72"/>
      <c r="N4603" s="72"/>
      <c r="O4603" s="103"/>
    </row>
    <row r="4604" spans="11:15">
      <c r="K4604" s="101"/>
      <c r="L4604" s="102"/>
      <c r="M4604" s="72"/>
      <c r="N4604" s="72"/>
      <c r="O4604" s="103"/>
    </row>
    <row r="4605" spans="11:15">
      <c r="K4605" s="101"/>
      <c r="L4605" s="102"/>
      <c r="M4605" s="72"/>
      <c r="N4605" s="72"/>
      <c r="O4605" s="103"/>
    </row>
    <row r="4606" spans="11:15">
      <c r="K4606" s="101"/>
      <c r="L4606" s="102"/>
      <c r="M4606" s="72"/>
      <c r="N4606" s="72"/>
      <c r="O4606" s="103"/>
    </row>
    <row r="4607" spans="11:15">
      <c r="K4607" s="101"/>
      <c r="L4607" s="102"/>
      <c r="M4607" s="72"/>
      <c r="N4607" s="72"/>
      <c r="O4607" s="103"/>
    </row>
    <row r="4608" spans="11:15">
      <c r="K4608" s="101"/>
      <c r="L4608" s="102"/>
      <c r="M4608" s="72"/>
      <c r="N4608" s="72"/>
      <c r="O4608" s="103"/>
    </row>
    <row r="4609" spans="11:15">
      <c r="K4609" s="101"/>
      <c r="L4609" s="102"/>
      <c r="M4609" s="72"/>
      <c r="N4609" s="72"/>
      <c r="O4609" s="103"/>
    </row>
    <row r="4610" spans="11:15">
      <c r="K4610" s="101"/>
      <c r="L4610" s="102"/>
      <c r="M4610" s="72"/>
      <c r="N4610" s="72"/>
      <c r="O4610" s="103"/>
    </row>
    <row r="4611" spans="11:15">
      <c r="K4611" s="101"/>
      <c r="L4611" s="102"/>
      <c r="M4611" s="72"/>
      <c r="N4611" s="72"/>
      <c r="O4611" s="103"/>
    </row>
    <row r="4612" spans="11:15">
      <c r="K4612" s="101"/>
      <c r="L4612" s="102"/>
      <c r="M4612" s="72"/>
      <c r="N4612" s="72"/>
      <c r="O4612" s="103"/>
    </row>
    <row r="4613" spans="11:15">
      <c r="K4613" s="101"/>
      <c r="L4613" s="102"/>
      <c r="M4613" s="72"/>
      <c r="N4613" s="72"/>
      <c r="O4613" s="103"/>
    </row>
    <row r="4614" spans="11:15">
      <c r="K4614" s="101"/>
      <c r="L4614" s="102"/>
      <c r="M4614" s="72"/>
      <c r="N4614" s="72"/>
      <c r="O4614" s="103"/>
    </row>
    <row r="4615" spans="11:15">
      <c r="K4615" s="101"/>
      <c r="L4615" s="102"/>
      <c r="M4615" s="72"/>
      <c r="N4615" s="72"/>
      <c r="O4615" s="103"/>
    </row>
    <row r="4616" spans="11:15">
      <c r="K4616" s="101"/>
      <c r="L4616" s="102"/>
      <c r="M4616" s="72"/>
      <c r="N4616" s="72"/>
      <c r="O4616" s="103"/>
    </row>
    <row r="4617" spans="11:15">
      <c r="K4617" s="101"/>
      <c r="L4617" s="102"/>
      <c r="M4617" s="72"/>
      <c r="N4617" s="72"/>
      <c r="O4617" s="103"/>
    </row>
    <row r="4618" spans="11:15">
      <c r="K4618" s="101"/>
      <c r="L4618" s="102"/>
      <c r="M4618" s="72"/>
      <c r="N4618" s="72"/>
      <c r="O4618" s="103"/>
    </row>
    <row r="4619" spans="11:15">
      <c r="K4619" s="101"/>
      <c r="L4619" s="102"/>
      <c r="M4619" s="72"/>
      <c r="N4619" s="72"/>
      <c r="O4619" s="103"/>
    </row>
    <row r="4620" spans="11:15">
      <c r="K4620" s="101"/>
      <c r="L4620" s="102"/>
      <c r="M4620" s="72"/>
      <c r="N4620" s="72"/>
      <c r="O4620" s="103"/>
    </row>
    <row r="4621" spans="11:15">
      <c r="K4621" s="101"/>
      <c r="L4621" s="102"/>
      <c r="M4621" s="72"/>
      <c r="N4621" s="72"/>
      <c r="O4621" s="103"/>
    </row>
    <row r="4622" spans="11:15">
      <c r="K4622" s="101"/>
      <c r="L4622" s="102"/>
      <c r="M4622" s="72"/>
      <c r="N4622" s="72"/>
      <c r="O4622" s="103"/>
    </row>
    <row r="4623" spans="11:15">
      <c r="K4623" s="101"/>
      <c r="L4623" s="102"/>
      <c r="M4623" s="72"/>
      <c r="N4623" s="72"/>
      <c r="O4623" s="103"/>
    </row>
    <row r="4624" spans="11:15">
      <c r="K4624" s="101"/>
      <c r="L4624" s="102"/>
      <c r="M4624" s="72"/>
      <c r="N4624" s="72"/>
      <c r="O4624" s="103"/>
    </row>
    <row r="4625" spans="11:15">
      <c r="K4625" s="101"/>
      <c r="L4625" s="102"/>
      <c r="M4625" s="72"/>
      <c r="N4625" s="72"/>
      <c r="O4625" s="103"/>
    </row>
    <row r="4626" spans="11:15">
      <c r="K4626" s="101"/>
      <c r="L4626" s="102"/>
      <c r="M4626" s="72"/>
      <c r="N4626" s="72"/>
      <c r="O4626" s="103"/>
    </row>
    <row r="4627" spans="11:15">
      <c r="K4627" s="101"/>
      <c r="L4627" s="102"/>
      <c r="M4627" s="72"/>
      <c r="N4627" s="72"/>
      <c r="O4627" s="103"/>
    </row>
    <row r="4628" spans="11:15">
      <c r="K4628" s="101"/>
      <c r="L4628" s="102"/>
      <c r="M4628" s="72"/>
      <c r="N4628" s="72"/>
      <c r="O4628" s="103"/>
    </row>
    <row r="4629" spans="11:15">
      <c r="K4629" s="101"/>
      <c r="L4629" s="102"/>
      <c r="M4629" s="72"/>
      <c r="N4629" s="72"/>
      <c r="O4629" s="103"/>
    </row>
    <row r="4630" spans="11:15">
      <c r="K4630" s="101"/>
      <c r="L4630" s="102"/>
      <c r="M4630" s="72"/>
      <c r="N4630" s="72"/>
      <c r="O4630" s="103"/>
    </row>
    <row r="4631" spans="11:15">
      <c r="K4631" s="101"/>
      <c r="L4631" s="102"/>
      <c r="M4631" s="72"/>
      <c r="N4631" s="72"/>
      <c r="O4631" s="103"/>
    </row>
    <row r="4632" spans="11:15">
      <c r="K4632" s="101"/>
      <c r="L4632" s="102"/>
      <c r="M4632" s="72"/>
      <c r="N4632" s="72"/>
      <c r="O4632" s="103"/>
    </row>
    <row r="4633" spans="11:15">
      <c r="K4633" s="101"/>
      <c r="L4633" s="102"/>
      <c r="M4633" s="72"/>
      <c r="N4633" s="72"/>
      <c r="O4633" s="103"/>
    </row>
    <row r="4634" spans="11:15">
      <c r="K4634" s="101"/>
      <c r="L4634" s="102"/>
      <c r="M4634" s="72"/>
      <c r="N4634" s="72"/>
      <c r="O4634" s="103"/>
    </row>
    <row r="4635" spans="11:15">
      <c r="K4635" s="101"/>
      <c r="L4635" s="102"/>
      <c r="M4635" s="72"/>
      <c r="N4635" s="72"/>
      <c r="O4635" s="103"/>
    </row>
    <row r="4636" spans="11:15">
      <c r="K4636" s="101"/>
      <c r="L4636" s="102"/>
      <c r="M4636" s="72"/>
      <c r="N4636" s="72"/>
      <c r="O4636" s="103"/>
    </row>
    <row r="4637" spans="11:15">
      <c r="K4637" s="101"/>
      <c r="L4637" s="102"/>
      <c r="M4637" s="72"/>
      <c r="N4637" s="72"/>
      <c r="O4637" s="103"/>
    </row>
    <row r="4638" spans="11:15">
      <c r="K4638" s="101"/>
      <c r="L4638" s="102"/>
      <c r="M4638" s="72"/>
      <c r="N4638" s="72"/>
      <c r="O4638" s="103"/>
    </row>
    <row r="4639" spans="11:15">
      <c r="K4639" s="101"/>
      <c r="L4639" s="102"/>
      <c r="M4639" s="72"/>
      <c r="N4639" s="72"/>
      <c r="O4639" s="103"/>
    </row>
    <row r="4640" spans="11:15">
      <c r="K4640" s="101"/>
      <c r="L4640" s="102"/>
      <c r="M4640" s="72"/>
      <c r="N4640" s="72"/>
      <c r="O4640" s="103"/>
    </row>
    <row r="4641" spans="11:15">
      <c r="K4641" s="101"/>
      <c r="L4641" s="102"/>
      <c r="M4641" s="72"/>
      <c r="N4641" s="72"/>
      <c r="O4641" s="103"/>
    </row>
    <row r="4642" spans="11:15">
      <c r="K4642" s="101"/>
      <c r="L4642" s="102"/>
      <c r="M4642" s="72"/>
      <c r="N4642" s="72"/>
      <c r="O4642" s="103"/>
    </row>
    <row r="4643" spans="11:15">
      <c r="K4643" s="101"/>
      <c r="L4643" s="102"/>
      <c r="M4643" s="72"/>
      <c r="N4643" s="72"/>
      <c r="O4643" s="103"/>
    </row>
    <row r="4644" spans="11:15">
      <c r="K4644" s="101"/>
      <c r="L4644" s="102"/>
      <c r="M4644" s="72"/>
      <c r="N4644" s="72"/>
      <c r="O4644" s="103"/>
    </row>
    <row r="4645" spans="11:15">
      <c r="K4645" s="101"/>
      <c r="L4645" s="102"/>
      <c r="M4645" s="72"/>
      <c r="N4645" s="72"/>
      <c r="O4645" s="103"/>
    </row>
    <row r="4646" spans="11:15">
      <c r="K4646" s="101"/>
      <c r="L4646" s="102"/>
      <c r="M4646" s="72"/>
      <c r="N4646" s="72"/>
      <c r="O4646" s="103"/>
    </row>
    <row r="4647" spans="11:15">
      <c r="K4647" s="101"/>
      <c r="L4647" s="102"/>
      <c r="M4647" s="72"/>
      <c r="N4647" s="72"/>
      <c r="O4647" s="103"/>
    </row>
    <row r="4648" spans="11:15">
      <c r="K4648" s="101"/>
      <c r="L4648" s="102"/>
      <c r="M4648" s="72"/>
      <c r="N4648" s="72"/>
      <c r="O4648" s="103"/>
    </row>
    <row r="4649" spans="11:15">
      <c r="K4649" s="101"/>
      <c r="L4649" s="102"/>
      <c r="M4649" s="72"/>
      <c r="N4649" s="72"/>
      <c r="O4649" s="103"/>
    </row>
    <row r="4650" spans="11:15">
      <c r="K4650" s="101"/>
      <c r="L4650" s="102"/>
      <c r="M4650" s="72"/>
      <c r="N4650" s="72"/>
      <c r="O4650" s="103"/>
    </row>
    <row r="4651" spans="11:15">
      <c r="K4651" s="101"/>
      <c r="L4651" s="102"/>
      <c r="M4651" s="72"/>
      <c r="N4651" s="72"/>
      <c r="O4651" s="103"/>
    </row>
    <row r="4652" spans="11:15">
      <c r="K4652" s="101"/>
      <c r="L4652" s="102"/>
      <c r="M4652" s="72"/>
      <c r="N4652" s="72"/>
      <c r="O4652" s="103"/>
    </row>
    <row r="4653" spans="11:15">
      <c r="K4653" s="101"/>
      <c r="L4653" s="102"/>
      <c r="M4653" s="72"/>
      <c r="N4653" s="72"/>
      <c r="O4653" s="103"/>
    </row>
    <row r="4654" spans="11:15">
      <c r="K4654" s="101"/>
      <c r="L4654" s="102"/>
      <c r="M4654" s="72"/>
      <c r="N4654" s="72"/>
      <c r="O4654" s="103"/>
    </row>
    <row r="4655" spans="11:15">
      <c r="K4655" s="101"/>
      <c r="L4655" s="102"/>
      <c r="M4655" s="72"/>
      <c r="N4655" s="72"/>
      <c r="O4655" s="103"/>
    </row>
    <row r="4656" spans="11:15">
      <c r="K4656" s="101"/>
      <c r="L4656" s="102"/>
      <c r="M4656" s="72"/>
      <c r="N4656" s="72"/>
      <c r="O4656" s="103"/>
    </row>
    <row r="4657" spans="11:15">
      <c r="K4657" s="101"/>
      <c r="L4657" s="102"/>
      <c r="M4657" s="72"/>
      <c r="N4657" s="72"/>
      <c r="O4657" s="103"/>
    </row>
    <row r="4658" spans="11:15">
      <c r="K4658" s="101"/>
      <c r="L4658" s="102"/>
      <c r="M4658" s="72"/>
      <c r="N4658" s="72"/>
      <c r="O4658" s="103"/>
    </row>
    <row r="4659" spans="11:15">
      <c r="K4659" s="101"/>
      <c r="L4659" s="102"/>
      <c r="M4659" s="72"/>
      <c r="N4659" s="72"/>
      <c r="O4659" s="103"/>
    </row>
    <row r="4660" spans="11:15">
      <c r="K4660" s="101"/>
      <c r="L4660" s="102"/>
      <c r="M4660" s="72"/>
      <c r="N4660" s="72"/>
      <c r="O4660" s="103"/>
    </row>
    <row r="4661" spans="11:15">
      <c r="K4661" s="101"/>
      <c r="L4661" s="102"/>
      <c r="M4661" s="72"/>
      <c r="N4661" s="72"/>
      <c r="O4661" s="103"/>
    </row>
    <row r="4662" spans="11:15">
      <c r="K4662" s="101"/>
      <c r="L4662" s="102"/>
      <c r="M4662" s="72"/>
      <c r="N4662" s="72"/>
      <c r="O4662" s="103"/>
    </row>
    <row r="4663" spans="11:15">
      <c r="K4663" s="101"/>
      <c r="L4663" s="102"/>
      <c r="M4663" s="72"/>
      <c r="N4663" s="72"/>
      <c r="O4663" s="103"/>
    </row>
    <row r="4664" spans="11:15">
      <c r="K4664" s="101"/>
      <c r="L4664" s="102"/>
      <c r="M4664" s="72"/>
      <c r="N4664" s="72"/>
      <c r="O4664" s="103"/>
    </row>
    <row r="4665" spans="11:15">
      <c r="K4665" s="101"/>
      <c r="L4665" s="102"/>
      <c r="M4665" s="72"/>
      <c r="N4665" s="72"/>
      <c r="O4665" s="103"/>
    </row>
    <row r="4666" spans="11:15">
      <c r="K4666" s="101"/>
      <c r="L4666" s="102"/>
      <c r="M4666" s="72"/>
      <c r="N4666" s="72"/>
      <c r="O4666" s="103"/>
    </row>
    <row r="4667" spans="11:15">
      <c r="K4667" s="101"/>
      <c r="L4667" s="102"/>
      <c r="M4667" s="72"/>
      <c r="N4667" s="72"/>
      <c r="O4667" s="103"/>
    </row>
    <row r="4668" spans="11:15">
      <c r="K4668" s="101"/>
      <c r="L4668" s="102"/>
      <c r="M4668" s="72"/>
      <c r="N4668" s="72"/>
      <c r="O4668" s="103"/>
    </row>
    <row r="4669" spans="11:15">
      <c r="K4669" s="101"/>
      <c r="L4669" s="102"/>
      <c r="M4669" s="72"/>
      <c r="N4669" s="72"/>
      <c r="O4669" s="103"/>
    </row>
    <row r="4670" spans="11:15">
      <c r="K4670" s="101"/>
      <c r="L4670" s="102"/>
      <c r="M4670" s="72"/>
      <c r="N4670" s="72"/>
      <c r="O4670" s="103"/>
    </row>
    <row r="4671" spans="11:15">
      <c r="K4671" s="101"/>
      <c r="L4671" s="102"/>
      <c r="M4671" s="72"/>
      <c r="N4671" s="72"/>
      <c r="O4671" s="103"/>
    </row>
    <row r="4672" spans="11:15">
      <c r="K4672" s="101"/>
      <c r="L4672" s="102"/>
      <c r="M4672" s="72"/>
      <c r="N4672" s="72"/>
      <c r="O4672" s="103"/>
    </row>
    <row r="4673" spans="11:15">
      <c r="K4673" s="101"/>
      <c r="L4673" s="102"/>
      <c r="M4673" s="72"/>
      <c r="N4673" s="72"/>
      <c r="O4673" s="103"/>
    </row>
    <row r="4674" spans="11:15">
      <c r="K4674" s="101"/>
      <c r="L4674" s="102"/>
      <c r="M4674" s="72"/>
      <c r="N4674" s="72"/>
      <c r="O4674" s="103"/>
    </row>
    <row r="4675" spans="11:15">
      <c r="K4675" s="101"/>
      <c r="L4675" s="102"/>
      <c r="M4675" s="72"/>
      <c r="N4675" s="72"/>
      <c r="O4675" s="103"/>
    </row>
    <row r="4676" spans="11:15">
      <c r="K4676" s="101"/>
      <c r="L4676" s="102"/>
      <c r="M4676" s="72"/>
      <c r="N4676" s="72"/>
      <c r="O4676" s="103"/>
    </row>
    <row r="4677" spans="11:15">
      <c r="K4677" s="101"/>
      <c r="L4677" s="102"/>
      <c r="M4677" s="72"/>
      <c r="N4677" s="72"/>
      <c r="O4677" s="103"/>
    </row>
    <row r="4678" spans="11:15">
      <c r="K4678" s="101"/>
      <c r="L4678" s="102"/>
      <c r="M4678" s="72"/>
      <c r="N4678" s="72"/>
      <c r="O4678" s="103"/>
    </row>
    <row r="4679" spans="11:15">
      <c r="K4679" s="101"/>
      <c r="L4679" s="102"/>
      <c r="M4679" s="72"/>
      <c r="N4679" s="72"/>
      <c r="O4679" s="103"/>
    </row>
    <row r="4680" spans="11:15">
      <c r="K4680" s="101"/>
      <c r="L4680" s="102"/>
      <c r="M4680" s="72"/>
      <c r="N4680" s="72"/>
      <c r="O4680" s="103"/>
    </row>
    <row r="4681" spans="11:15">
      <c r="K4681" s="101"/>
      <c r="L4681" s="102"/>
      <c r="M4681" s="72"/>
      <c r="N4681" s="72"/>
      <c r="O4681" s="103"/>
    </row>
    <row r="4682" spans="11:15">
      <c r="K4682" s="101"/>
      <c r="L4682" s="102"/>
      <c r="M4682" s="72"/>
      <c r="N4682" s="72"/>
      <c r="O4682" s="103"/>
    </row>
    <row r="4683" spans="11:15">
      <c r="K4683" s="101"/>
      <c r="L4683" s="102"/>
      <c r="M4683" s="72"/>
      <c r="N4683" s="72"/>
      <c r="O4683" s="103"/>
    </row>
    <row r="4684" spans="11:15">
      <c r="K4684" s="101"/>
      <c r="L4684" s="102"/>
      <c r="M4684" s="72"/>
      <c r="N4684" s="72"/>
      <c r="O4684" s="103"/>
    </row>
    <row r="4685" spans="11:15">
      <c r="K4685" s="101"/>
      <c r="L4685" s="102"/>
      <c r="M4685" s="72"/>
      <c r="N4685" s="72"/>
      <c r="O4685" s="103"/>
    </row>
    <row r="4686" spans="11:15">
      <c r="K4686" s="101"/>
      <c r="L4686" s="102"/>
      <c r="M4686" s="72"/>
      <c r="N4686" s="72"/>
      <c r="O4686" s="103"/>
    </row>
    <row r="4687" spans="11:15">
      <c r="K4687" s="101"/>
      <c r="L4687" s="102"/>
      <c r="M4687" s="72"/>
      <c r="N4687" s="72"/>
      <c r="O4687" s="103"/>
    </row>
    <row r="4688" spans="11:15">
      <c r="K4688" s="101"/>
      <c r="L4688" s="102"/>
      <c r="M4688" s="72"/>
      <c r="N4688" s="72"/>
      <c r="O4688" s="103"/>
    </row>
    <row r="4689" spans="11:15">
      <c r="K4689" s="101"/>
      <c r="L4689" s="102"/>
      <c r="M4689" s="72"/>
      <c r="N4689" s="72"/>
      <c r="O4689" s="103"/>
    </row>
    <row r="4690" spans="11:15">
      <c r="K4690" s="101"/>
      <c r="L4690" s="102"/>
      <c r="M4690" s="72"/>
      <c r="N4690" s="72"/>
      <c r="O4690" s="103"/>
    </row>
    <row r="4691" spans="11:15">
      <c r="K4691" s="101"/>
      <c r="L4691" s="102"/>
      <c r="M4691" s="72"/>
      <c r="N4691" s="72"/>
      <c r="O4691" s="103"/>
    </row>
    <row r="4692" spans="11:15">
      <c r="K4692" s="101"/>
      <c r="L4692" s="102"/>
      <c r="M4692" s="72"/>
      <c r="N4692" s="72"/>
      <c r="O4692" s="103"/>
    </row>
    <row r="4693" spans="11:15">
      <c r="K4693" s="101"/>
      <c r="L4693" s="102"/>
      <c r="M4693" s="72"/>
      <c r="N4693" s="72"/>
      <c r="O4693" s="103"/>
    </row>
    <row r="4694" spans="11:15">
      <c r="K4694" s="101"/>
      <c r="L4694" s="102"/>
      <c r="M4694" s="72"/>
      <c r="N4694" s="72"/>
      <c r="O4694" s="103"/>
    </row>
    <row r="4695" spans="11:15">
      <c r="K4695" s="101"/>
      <c r="L4695" s="102"/>
      <c r="M4695" s="72"/>
      <c r="N4695" s="72"/>
      <c r="O4695" s="103"/>
    </row>
    <row r="4696" spans="11:15">
      <c r="K4696" s="101"/>
      <c r="L4696" s="102"/>
      <c r="M4696" s="72"/>
      <c r="N4696" s="72"/>
      <c r="O4696" s="103"/>
    </row>
    <row r="4697" spans="11:15">
      <c r="K4697" s="101"/>
      <c r="L4697" s="102"/>
      <c r="M4697" s="72"/>
      <c r="N4697" s="72"/>
      <c r="O4697" s="103"/>
    </row>
    <row r="4698" spans="11:15">
      <c r="K4698" s="101"/>
      <c r="L4698" s="102"/>
      <c r="M4698" s="72"/>
      <c r="N4698" s="72"/>
      <c r="O4698" s="103"/>
    </row>
    <row r="4699" spans="11:15">
      <c r="K4699" s="101"/>
      <c r="L4699" s="102"/>
      <c r="M4699" s="72"/>
      <c r="N4699" s="72"/>
      <c r="O4699" s="103"/>
    </row>
    <row r="4700" spans="11:15">
      <c r="K4700" s="101"/>
      <c r="L4700" s="102"/>
      <c r="M4700" s="72"/>
      <c r="N4700" s="72"/>
      <c r="O4700" s="103"/>
    </row>
    <row r="4701" spans="11:15">
      <c r="K4701" s="101"/>
      <c r="L4701" s="102"/>
      <c r="M4701" s="72"/>
      <c r="N4701" s="72"/>
      <c r="O4701" s="103"/>
    </row>
    <row r="4702" spans="11:15">
      <c r="K4702" s="101"/>
      <c r="L4702" s="102"/>
      <c r="M4702" s="72"/>
      <c r="N4702" s="72"/>
      <c r="O4702" s="103"/>
    </row>
    <row r="4703" spans="11:15">
      <c r="K4703" s="101"/>
      <c r="L4703" s="102"/>
      <c r="M4703" s="72"/>
      <c r="N4703" s="72"/>
      <c r="O4703" s="103"/>
    </row>
    <row r="4704" spans="11:15">
      <c r="K4704" s="101"/>
      <c r="L4704" s="102"/>
      <c r="M4704" s="72"/>
      <c r="N4704" s="72"/>
      <c r="O4704" s="103"/>
    </row>
    <row r="4705" spans="11:15">
      <c r="K4705" s="101"/>
      <c r="L4705" s="102"/>
      <c r="M4705" s="72"/>
      <c r="N4705" s="72"/>
      <c r="O4705" s="103"/>
    </row>
    <row r="4706" spans="11:15">
      <c r="K4706" s="101"/>
      <c r="L4706" s="102"/>
      <c r="M4706" s="72"/>
      <c r="N4706" s="72"/>
      <c r="O4706" s="103"/>
    </row>
    <row r="4707" spans="11:15">
      <c r="K4707" s="101"/>
      <c r="L4707" s="102"/>
      <c r="M4707" s="72"/>
      <c r="N4707" s="72"/>
      <c r="O4707" s="103"/>
    </row>
    <row r="4708" spans="11:15">
      <c r="K4708" s="101"/>
      <c r="L4708" s="102"/>
      <c r="M4708" s="72"/>
      <c r="N4708" s="72"/>
      <c r="O4708" s="103"/>
    </row>
    <row r="4709" spans="11:15">
      <c r="K4709" s="101"/>
      <c r="L4709" s="102"/>
      <c r="M4709" s="72"/>
      <c r="N4709" s="72"/>
      <c r="O4709" s="103"/>
    </row>
    <row r="4710" spans="11:15">
      <c r="K4710" s="101"/>
      <c r="L4710" s="102"/>
      <c r="M4710" s="72"/>
      <c r="N4710" s="72"/>
      <c r="O4710" s="103"/>
    </row>
    <row r="4711" spans="11:15">
      <c r="K4711" s="101"/>
      <c r="L4711" s="102"/>
      <c r="M4711" s="72"/>
      <c r="N4711" s="72"/>
      <c r="O4711" s="103"/>
    </row>
    <row r="4712" spans="11:15">
      <c r="K4712" s="101"/>
      <c r="L4712" s="102"/>
      <c r="M4712" s="72"/>
      <c r="N4712" s="72"/>
      <c r="O4712" s="103"/>
    </row>
    <row r="4713" spans="11:15">
      <c r="K4713" s="101"/>
      <c r="L4713" s="102"/>
      <c r="M4713" s="72"/>
      <c r="N4713" s="72"/>
      <c r="O4713" s="103"/>
    </row>
    <row r="4714" spans="11:15">
      <c r="K4714" s="101"/>
      <c r="L4714" s="102"/>
      <c r="M4714" s="72"/>
      <c r="N4714" s="72"/>
      <c r="O4714" s="103"/>
    </row>
    <row r="4715" spans="11:15">
      <c r="K4715" s="101"/>
      <c r="L4715" s="102"/>
      <c r="M4715" s="72"/>
      <c r="N4715" s="72"/>
      <c r="O4715" s="103"/>
    </row>
    <row r="4716" spans="11:15">
      <c r="K4716" s="101"/>
      <c r="L4716" s="102"/>
      <c r="M4716" s="72"/>
      <c r="N4716" s="72"/>
      <c r="O4716" s="103"/>
    </row>
    <row r="4717" spans="11:15">
      <c r="K4717" s="101"/>
      <c r="L4717" s="102"/>
      <c r="M4717" s="72"/>
      <c r="N4717" s="72"/>
      <c r="O4717" s="103"/>
    </row>
    <row r="4718" spans="11:15">
      <c r="K4718" s="101"/>
      <c r="L4718" s="102"/>
      <c r="M4718" s="72"/>
      <c r="N4718" s="72"/>
      <c r="O4718" s="103"/>
    </row>
    <row r="4719" spans="11:15">
      <c r="K4719" s="101"/>
      <c r="L4719" s="102"/>
      <c r="M4719" s="72"/>
      <c r="N4719" s="72"/>
      <c r="O4719" s="103"/>
    </row>
    <row r="4720" spans="11:15">
      <c r="K4720" s="101"/>
      <c r="L4720" s="102"/>
      <c r="M4720" s="72"/>
      <c r="N4720" s="72"/>
      <c r="O4720" s="103"/>
    </row>
    <row r="4721" spans="11:15">
      <c r="K4721" s="101"/>
      <c r="L4721" s="102"/>
      <c r="M4721" s="72"/>
      <c r="N4721" s="72"/>
      <c r="O4721" s="103"/>
    </row>
    <row r="4722" spans="11:15">
      <c r="K4722" s="101"/>
      <c r="L4722" s="102"/>
      <c r="M4722" s="72"/>
      <c r="N4722" s="72"/>
      <c r="O4722" s="103"/>
    </row>
    <row r="4723" spans="11:15">
      <c r="K4723" s="101"/>
      <c r="L4723" s="102"/>
      <c r="M4723" s="72"/>
      <c r="N4723" s="72"/>
      <c r="O4723" s="103"/>
    </row>
    <row r="4724" spans="11:15">
      <c r="K4724" s="101"/>
      <c r="L4724" s="102"/>
      <c r="M4724" s="72"/>
      <c r="N4724" s="72"/>
      <c r="O4724" s="103"/>
    </row>
    <row r="4725" spans="11:15">
      <c r="K4725" s="101"/>
      <c r="L4725" s="102"/>
      <c r="M4725" s="72"/>
      <c r="N4725" s="72"/>
      <c r="O4725" s="103"/>
    </row>
    <row r="4726" spans="11:15">
      <c r="K4726" s="101"/>
      <c r="L4726" s="102"/>
      <c r="M4726" s="72"/>
      <c r="N4726" s="72"/>
      <c r="O4726" s="103"/>
    </row>
    <row r="4727" spans="11:15">
      <c r="K4727" s="101"/>
      <c r="L4727" s="102"/>
      <c r="M4727" s="72"/>
      <c r="N4727" s="72"/>
      <c r="O4727" s="103"/>
    </row>
    <row r="4728" spans="11:15">
      <c r="K4728" s="101"/>
      <c r="L4728" s="102"/>
      <c r="M4728" s="72"/>
      <c r="N4728" s="72"/>
      <c r="O4728" s="103"/>
    </row>
    <row r="4729" spans="11:15">
      <c r="K4729" s="101"/>
      <c r="L4729" s="102"/>
      <c r="M4729" s="72"/>
      <c r="N4729" s="72"/>
      <c r="O4729" s="103"/>
    </row>
    <row r="4730" spans="11:15">
      <c r="K4730" s="101"/>
      <c r="L4730" s="102"/>
      <c r="M4730" s="72"/>
      <c r="N4730" s="72"/>
      <c r="O4730" s="103"/>
    </row>
    <row r="4731" spans="11:15">
      <c r="K4731" s="101"/>
      <c r="L4731" s="102"/>
      <c r="M4731" s="72"/>
      <c r="N4731" s="72"/>
      <c r="O4731" s="103"/>
    </row>
    <row r="4732" spans="11:15">
      <c r="K4732" s="101"/>
      <c r="L4732" s="102"/>
      <c r="M4732" s="72"/>
      <c r="N4732" s="72"/>
      <c r="O4732" s="103"/>
    </row>
    <row r="4733" spans="11:15">
      <c r="K4733" s="101"/>
      <c r="L4733" s="102"/>
      <c r="M4733" s="72"/>
      <c r="N4733" s="72"/>
      <c r="O4733" s="103"/>
    </row>
    <row r="4734" spans="11:15">
      <c r="K4734" s="101"/>
      <c r="L4734" s="102"/>
      <c r="M4734" s="72"/>
      <c r="N4734" s="72"/>
      <c r="O4734" s="103"/>
    </row>
    <row r="4735" spans="11:15">
      <c r="K4735" s="101"/>
      <c r="L4735" s="102"/>
      <c r="M4735" s="72"/>
      <c r="N4735" s="72"/>
      <c r="O4735" s="103"/>
    </row>
    <row r="4736" spans="11:15">
      <c r="K4736" s="101"/>
      <c r="L4736" s="102"/>
      <c r="M4736" s="72"/>
      <c r="N4736" s="72"/>
      <c r="O4736" s="103"/>
    </row>
    <row r="4737" spans="11:15">
      <c r="K4737" s="101"/>
      <c r="L4737" s="102"/>
      <c r="M4737" s="72"/>
      <c r="N4737" s="72"/>
      <c r="O4737" s="103"/>
    </row>
    <row r="4738" spans="11:15">
      <c r="K4738" s="101"/>
      <c r="L4738" s="102"/>
      <c r="M4738" s="72"/>
      <c r="N4738" s="72"/>
      <c r="O4738" s="103"/>
    </row>
    <row r="4739" spans="11:15">
      <c r="K4739" s="101"/>
      <c r="L4739" s="102"/>
      <c r="M4739" s="72"/>
      <c r="N4739" s="72"/>
      <c r="O4739" s="103"/>
    </row>
    <row r="4740" spans="11:15">
      <c r="K4740" s="101"/>
      <c r="L4740" s="102"/>
      <c r="M4740" s="72"/>
      <c r="N4740" s="72"/>
      <c r="O4740" s="103"/>
    </row>
    <row r="4741" spans="11:15">
      <c r="K4741" s="101"/>
      <c r="L4741" s="102"/>
      <c r="M4741" s="72"/>
      <c r="N4741" s="72"/>
      <c r="O4741" s="103"/>
    </row>
    <row r="4742" spans="11:15">
      <c r="K4742" s="101"/>
      <c r="L4742" s="102"/>
      <c r="M4742" s="72"/>
      <c r="N4742" s="72"/>
      <c r="O4742" s="103"/>
    </row>
    <row r="4743" spans="11:15">
      <c r="K4743" s="101"/>
      <c r="L4743" s="102"/>
      <c r="M4743" s="72"/>
      <c r="N4743" s="72"/>
      <c r="O4743" s="103"/>
    </row>
    <row r="4744" spans="11:15">
      <c r="K4744" s="101"/>
      <c r="L4744" s="102"/>
      <c r="M4744" s="72"/>
      <c r="N4744" s="72"/>
      <c r="O4744" s="103"/>
    </row>
    <row r="4745" spans="11:15">
      <c r="K4745" s="101"/>
      <c r="L4745" s="102"/>
      <c r="M4745" s="72"/>
      <c r="N4745" s="72"/>
      <c r="O4745" s="103"/>
    </row>
    <row r="4746" spans="11:15">
      <c r="K4746" s="101"/>
      <c r="L4746" s="102"/>
      <c r="M4746" s="72"/>
      <c r="N4746" s="72"/>
      <c r="O4746" s="103"/>
    </row>
    <row r="4747" spans="11:15">
      <c r="K4747" s="101"/>
      <c r="L4747" s="102"/>
      <c r="M4747" s="72"/>
      <c r="N4747" s="72"/>
      <c r="O4747" s="103"/>
    </row>
    <row r="4748" spans="11:15">
      <c r="K4748" s="101"/>
      <c r="L4748" s="102"/>
      <c r="M4748" s="72"/>
      <c r="N4748" s="72"/>
      <c r="O4748" s="103"/>
    </row>
    <row r="4749" spans="11:15">
      <c r="K4749" s="101"/>
      <c r="L4749" s="102"/>
      <c r="M4749" s="72"/>
      <c r="N4749" s="72"/>
      <c r="O4749" s="103"/>
    </row>
    <row r="4750" spans="11:15">
      <c r="K4750" s="101"/>
      <c r="L4750" s="102"/>
      <c r="M4750" s="72"/>
      <c r="N4750" s="72"/>
      <c r="O4750" s="103"/>
    </row>
    <row r="4751" spans="11:15">
      <c r="K4751" s="101"/>
      <c r="L4751" s="102"/>
      <c r="M4751" s="72"/>
      <c r="N4751" s="72"/>
      <c r="O4751" s="103"/>
    </row>
    <row r="4752" spans="11:15">
      <c r="K4752" s="101"/>
      <c r="L4752" s="102"/>
      <c r="M4752" s="72"/>
      <c r="N4752" s="72"/>
      <c r="O4752" s="103"/>
    </row>
    <row r="4753" spans="11:15">
      <c r="K4753" s="101"/>
      <c r="L4753" s="102"/>
      <c r="M4753" s="72"/>
      <c r="N4753" s="72"/>
      <c r="O4753" s="103"/>
    </row>
    <row r="4754" spans="11:15">
      <c r="K4754" s="101"/>
      <c r="L4754" s="102"/>
      <c r="M4754" s="72"/>
      <c r="N4754" s="72"/>
      <c r="O4754" s="103"/>
    </row>
    <row r="4755" spans="11:15">
      <c r="K4755" s="101"/>
      <c r="L4755" s="102"/>
      <c r="M4755" s="72"/>
      <c r="N4755" s="72"/>
      <c r="O4755" s="103"/>
    </row>
    <row r="4756" spans="11:15">
      <c r="K4756" s="101"/>
      <c r="L4756" s="102"/>
      <c r="M4756" s="72"/>
      <c r="N4756" s="72"/>
      <c r="O4756" s="103"/>
    </row>
    <row r="4757" spans="11:15">
      <c r="K4757" s="101"/>
      <c r="L4757" s="102"/>
      <c r="M4757" s="72"/>
      <c r="N4757" s="72"/>
      <c r="O4757" s="103"/>
    </row>
    <row r="4758" spans="11:15">
      <c r="K4758" s="101"/>
      <c r="L4758" s="102"/>
      <c r="M4758" s="72"/>
      <c r="N4758" s="72"/>
      <c r="O4758" s="103"/>
    </row>
    <row r="4759" spans="11:15">
      <c r="K4759" s="101"/>
      <c r="L4759" s="102"/>
      <c r="M4759" s="72"/>
      <c r="N4759" s="72"/>
      <c r="O4759" s="103"/>
    </row>
    <row r="4760" spans="11:15">
      <c r="K4760" s="101"/>
      <c r="L4760" s="102"/>
      <c r="M4760" s="72"/>
      <c r="N4760" s="72"/>
      <c r="O4760" s="103"/>
    </row>
    <row r="4761" spans="11:15">
      <c r="K4761" s="101"/>
      <c r="L4761" s="102"/>
      <c r="M4761" s="72"/>
      <c r="N4761" s="72"/>
      <c r="O4761" s="103"/>
    </row>
    <row r="4762" spans="11:15">
      <c r="K4762" s="101"/>
      <c r="L4762" s="102"/>
      <c r="M4762" s="72"/>
      <c r="N4762" s="72"/>
      <c r="O4762" s="103"/>
    </row>
    <row r="4763" spans="11:15">
      <c r="K4763" s="101"/>
      <c r="L4763" s="102"/>
      <c r="M4763" s="72"/>
      <c r="N4763" s="72"/>
      <c r="O4763" s="103"/>
    </row>
    <row r="4764" spans="11:15">
      <c r="K4764" s="101"/>
      <c r="L4764" s="102"/>
      <c r="M4764" s="72"/>
      <c r="N4764" s="72"/>
      <c r="O4764" s="103"/>
    </row>
    <row r="4765" spans="11:15">
      <c r="K4765" s="101"/>
      <c r="L4765" s="102"/>
      <c r="M4765" s="72"/>
      <c r="N4765" s="72"/>
      <c r="O4765" s="103"/>
    </row>
    <row r="4766" spans="11:15">
      <c r="K4766" s="101"/>
      <c r="L4766" s="102"/>
      <c r="M4766" s="72"/>
      <c r="N4766" s="72"/>
      <c r="O4766" s="103"/>
    </row>
    <row r="4767" spans="11:15">
      <c r="K4767" s="101"/>
      <c r="L4767" s="102"/>
      <c r="M4767" s="72"/>
      <c r="N4767" s="72"/>
      <c r="O4767" s="103"/>
    </row>
    <row r="4768" spans="11:15">
      <c r="K4768" s="101"/>
      <c r="L4768" s="102"/>
      <c r="M4768" s="72"/>
      <c r="N4768" s="72"/>
      <c r="O4768" s="103"/>
    </row>
    <row r="4769" spans="11:15">
      <c r="K4769" s="101"/>
      <c r="L4769" s="102"/>
      <c r="M4769" s="72"/>
      <c r="N4769" s="72"/>
      <c r="O4769" s="103"/>
    </row>
    <row r="4770" spans="11:15">
      <c r="K4770" s="101"/>
      <c r="L4770" s="102"/>
      <c r="M4770" s="72"/>
      <c r="N4770" s="72"/>
      <c r="O4770" s="103"/>
    </row>
    <row r="4771" spans="11:15">
      <c r="K4771" s="101"/>
      <c r="L4771" s="102"/>
      <c r="M4771" s="72"/>
      <c r="N4771" s="72"/>
      <c r="O4771" s="103"/>
    </row>
    <row r="4772" spans="11:15">
      <c r="K4772" s="101"/>
      <c r="L4772" s="102"/>
      <c r="M4772" s="72"/>
      <c r="N4772" s="72"/>
      <c r="O4772" s="103"/>
    </row>
    <row r="4773" spans="11:15">
      <c r="K4773" s="101"/>
      <c r="L4773" s="102"/>
      <c r="M4773" s="72"/>
      <c r="N4773" s="72"/>
      <c r="O4773" s="103"/>
    </row>
    <row r="4774" spans="11:15">
      <c r="K4774" s="101"/>
      <c r="L4774" s="102"/>
      <c r="M4774" s="72"/>
      <c r="N4774" s="72"/>
      <c r="O4774" s="103"/>
    </row>
    <row r="4775" spans="11:15">
      <c r="K4775" s="101"/>
      <c r="L4775" s="102"/>
      <c r="M4775" s="72"/>
      <c r="N4775" s="72"/>
      <c r="O4775" s="103"/>
    </row>
    <row r="4776" spans="11:15">
      <c r="K4776" s="101"/>
      <c r="L4776" s="102"/>
      <c r="M4776" s="72"/>
      <c r="N4776" s="72"/>
      <c r="O4776" s="103"/>
    </row>
    <row r="4777" spans="11:15">
      <c r="K4777" s="101"/>
      <c r="L4777" s="102"/>
      <c r="M4777" s="72"/>
      <c r="N4777" s="72"/>
      <c r="O4777" s="103"/>
    </row>
    <row r="4778" spans="11:15">
      <c r="K4778" s="101"/>
      <c r="L4778" s="102"/>
      <c r="M4778" s="72"/>
      <c r="N4778" s="72"/>
      <c r="O4778" s="103"/>
    </row>
    <row r="4779" spans="11:15">
      <c r="K4779" s="101"/>
      <c r="L4779" s="102"/>
      <c r="M4779" s="72"/>
      <c r="N4779" s="72"/>
      <c r="O4779" s="103"/>
    </row>
    <row r="4780" spans="11:15">
      <c r="K4780" s="101"/>
      <c r="L4780" s="102"/>
      <c r="M4780" s="72"/>
      <c r="N4780" s="72"/>
      <c r="O4780" s="103"/>
    </row>
    <row r="4781" spans="11:15">
      <c r="K4781" s="101"/>
      <c r="L4781" s="102"/>
      <c r="M4781" s="72"/>
      <c r="N4781" s="72"/>
      <c r="O4781" s="103"/>
    </row>
    <row r="4782" spans="11:15">
      <c r="K4782" s="101"/>
      <c r="L4782" s="102"/>
      <c r="M4782" s="72"/>
      <c r="N4782" s="72"/>
      <c r="O4782" s="103"/>
    </row>
    <row r="4783" spans="11:15">
      <c r="K4783" s="101"/>
      <c r="L4783" s="102"/>
      <c r="M4783" s="72"/>
      <c r="N4783" s="72"/>
      <c r="O4783" s="103"/>
    </row>
    <row r="4784" spans="11:15">
      <c r="K4784" s="101"/>
      <c r="L4784" s="102"/>
      <c r="M4784" s="72"/>
      <c r="N4784" s="72"/>
      <c r="O4784" s="103"/>
    </row>
    <row r="4785" spans="11:15">
      <c r="K4785" s="101"/>
      <c r="L4785" s="102"/>
      <c r="M4785" s="72"/>
      <c r="N4785" s="72"/>
      <c r="O4785" s="103"/>
    </row>
    <row r="4786" spans="11:15">
      <c r="K4786" s="101"/>
      <c r="L4786" s="102"/>
      <c r="M4786" s="72"/>
      <c r="N4786" s="72"/>
      <c r="O4786" s="103"/>
    </row>
    <row r="4787" spans="11:15">
      <c r="K4787" s="101"/>
      <c r="L4787" s="102"/>
      <c r="M4787" s="72"/>
      <c r="N4787" s="72"/>
      <c r="O4787" s="103"/>
    </row>
    <row r="4788" spans="11:15">
      <c r="K4788" s="101"/>
      <c r="L4788" s="102"/>
      <c r="M4788" s="72"/>
      <c r="N4788" s="72"/>
      <c r="O4788" s="103"/>
    </row>
    <row r="4789" spans="11:15">
      <c r="K4789" s="101"/>
      <c r="L4789" s="102"/>
      <c r="M4789" s="72"/>
      <c r="N4789" s="72"/>
      <c r="O4789" s="103"/>
    </row>
    <row r="4790" spans="11:15">
      <c r="K4790" s="101"/>
      <c r="L4790" s="102"/>
      <c r="M4790" s="72"/>
      <c r="N4790" s="72"/>
      <c r="O4790" s="103"/>
    </row>
    <row r="4791" spans="11:15">
      <c r="K4791" s="101"/>
      <c r="L4791" s="102"/>
      <c r="M4791" s="72"/>
      <c r="N4791" s="72"/>
      <c r="O4791" s="103"/>
    </row>
    <row r="4792" spans="11:15">
      <c r="K4792" s="101"/>
      <c r="L4792" s="102"/>
      <c r="M4792" s="72"/>
      <c r="N4792" s="72"/>
      <c r="O4792" s="103"/>
    </row>
    <row r="4793" spans="11:15">
      <c r="K4793" s="101"/>
      <c r="L4793" s="102"/>
      <c r="M4793" s="72"/>
      <c r="N4793" s="72"/>
      <c r="O4793" s="103"/>
    </row>
    <row r="4794" spans="11:15">
      <c r="K4794" s="101"/>
      <c r="L4794" s="102"/>
      <c r="M4794" s="72"/>
      <c r="N4794" s="72"/>
      <c r="O4794" s="103"/>
    </row>
    <row r="4795" spans="11:15">
      <c r="K4795" s="101"/>
      <c r="L4795" s="102"/>
      <c r="M4795" s="72"/>
      <c r="N4795" s="72"/>
      <c r="O4795" s="103"/>
    </row>
    <row r="4796" spans="11:15">
      <c r="K4796" s="101"/>
      <c r="L4796" s="102"/>
      <c r="M4796" s="72"/>
      <c r="N4796" s="72"/>
      <c r="O4796" s="103"/>
    </row>
    <row r="4797" spans="11:15">
      <c r="K4797" s="101"/>
      <c r="L4797" s="102"/>
      <c r="M4797" s="72"/>
      <c r="N4797" s="72"/>
      <c r="O4797" s="103"/>
    </row>
    <row r="4798" spans="11:15">
      <c r="K4798" s="101"/>
      <c r="L4798" s="102"/>
      <c r="M4798" s="72"/>
      <c r="N4798" s="72"/>
      <c r="O4798" s="103"/>
    </row>
    <row r="4799" spans="11:15">
      <c r="K4799" s="101"/>
      <c r="L4799" s="102"/>
      <c r="M4799" s="72"/>
      <c r="N4799" s="72"/>
      <c r="O4799" s="103"/>
    </row>
    <row r="4800" spans="11:15">
      <c r="K4800" s="101"/>
      <c r="L4800" s="102"/>
      <c r="M4800" s="72"/>
      <c r="N4800" s="72"/>
      <c r="O4800" s="103"/>
    </row>
    <row r="4801" spans="11:15">
      <c r="K4801" s="101"/>
      <c r="L4801" s="102"/>
      <c r="M4801" s="72"/>
      <c r="N4801" s="72"/>
      <c r="O4801" s="103"/>
    </row>
    <row r="4802" spans="11:15">
      <c r="K4802" s="101"/>
      <c r="L4802" s="102"/>
      <c r="M4802" s="72"/>
      <c r="N4802" s="72"/>
      <c r="O4802" s="103"/>
    </row>
    <row r="4803" spans="11:15">
      <c r="K4803" s="101"/>
      <c r="L4803" s="102"/>
      <c r="M4803" s="72"/>
      <c r="N4803" s="72"/>
      <c r="O4803" s="103"/>
    </row>
    <row r="4804" spans="11:15">
      <c r="K4804" s="101"/>
      <c r="L4804" s="102"/>
      <c r="M4804" s="72"/>
      <c r="N4804" s="72"/>
      <c r="O4804" s="103"/>
    </row>
    <row r="4805" spans="11:15">
      <c r="K4805" s="101"/>
      <c r="L4805" s="102"/>
      <c r="M4805" s="72"/>
      <c r="N4805" s="72"/>
      <c r="O4805" s="103"/>
    </row>
    <row r="4806" spans="11:15">
      <c r="K4806" s="101"/>
      <c r="L4806" s="102"/>
      <c r="M4806" s="72"/>
      <c r="N4806" s="72"/>
      <c r="O4806" s="103"/>
    </row>
    <row r="4807" spans="11:15">
      <c r="K4807" s="101"/>
      <c r="L4807" s="102"/>
      <c r="M4807" s="72"/>
      <c r="N4807" s="72"/>
      <c r="O4807" s="103"/>
    </row>
    <row r="4808" spans="11:15">
      <c r="K4808" s="101"/>
      <c r="L4808" s="102"/>
      <c r="M4808" s="72"/>
      <c r="N4808" s="72"/>
      <c r="O4808" s="103"/>
    </row>
    <row r="4809" spans="11:15">
      <c r="K4809" s="101"/>
      <c r="L4809" s="102"/>
      <c r="M4809" s="72"/>
      <c r="N4809" s="72"/>
      <c r="O4809" s="103"/>
    </row>
    <row r="4810" spans="11:15">
      <c r="K4810" s="101"/>
      <c r="L4810" s="102"/>
      <c r="M4810" s="72"/>
      <c r="N4810" s="72"/>
      <c r="O4810" s="103"/>
    </row>
    <row r="4811" spans="11:15">
      <c r="K4811" s="101"/>
      <c r="L4811" s="102"/>
      <c r="M4811" s="72"/>
      <c r="N4811" s="72"/>
      <c r="O4811" s="103"/>
    </row>
    <row r="4812" spans="11:15">
      <c r="K4812" s="101"/>
      <c r="L4812" s="102"/>
      <c r="M4812" s="72"/>
      <c r="N4812" s="72"/>
      <c r="O4812" s="103"/>
    </row>
    <row r="4813" spans="11:15">
      <c r="K4813" s="101"/>
      <c r="L4813" s="102"/>
      <c r="M4813" s="72"/>
      <c r="N4813" s="72"/>
      <c r="O4813" s="103"/>
    </row>
    <row r="4814" spans="11:15">
      <c r="K4814" s="101"/>
      <c r="L4814" s="102"/>
      <c r="M4814" s="72"/>
      <c r="N4814" s="72"/>
      <c r="O4814" s="103"/>
    </row>
    <row r="4815" spans="11:15">
      <c r="K4815" s="101"/>
      <c r="L4815" s="102"/>
      <c r="M4815" s="72"/>
      <c r="N4815" s="72"/>
      <c r="O4815" s="103"/>
    </row>
    <row r="4816" spans="11:15">
      <c r="K4816" s="101"/>
      <c r="L4816" s="102"/>
      <c r="M4816" s="72"/>
      <c r="N4816" s="72"/>
      <c r="O4816" s="103"/>
    </row>
    <row r="4817" spans="11:15">
      <c r="K4817" s="101"/>
      <c r="L4817" s="102"/>
      <c r="M4817" s="72"/>
      <c r="N4817" s="72"/>
      <c r="O4817" s="103"/>
    </row>
    <row r="4818" spans="11:15">
      <c r="K4818" s="101"/>
      <c r="L4818" s="102"/>
      <c r="M4818" s="72"/>
      <c r="N4818" s="72"/>
      <c r="O4818" s="103"/>
    </row>
    <row r="4819" spans="11:15">
      <c r="K4819" s="101"/>
      <c r="L4819" s="102"/>
      <c r="M4819" s="72"/>
      <c r="N4819" s="72"/>
      <c r="O4819" s="103"/>
    </row>
    <row r="4820" spans="11:15">
      <c r="K4820" s="101"/>
      <c r="L4820" s="102"/>
      <c r="M4820" s="72"/>
      <c r="N4820" s="72"/>
      <c r="O4820" s="103"/>
    </row>
    <row r="4821" spans="11:15">
      <c r="K4821" s="101"/>
      <c r="L4821" s="102"/>
      <c r="M4821" s="72"/>
      <c r="N4821" s="72"/>
      <c r="O4821" s="103"/>
    </row>
    <row r="4822" spans="11:15">
      <c r="K4822" s="101"/>
      <c r="L4822" s="102"/>
      <c r="M4822" s="72"/>
      <c r="N4822" s="72"/>
      <c r="O4822" s="103"/>
    </row>
    <row r="4823" spans="11:15">
      <c r="K4823" s="101"/>
      <c r="L4823" s="102"/>
      <c r="M4823" s="72"/>
      <c r="N4823" s="72"/>
      <c r="O4823" s="103"/>
    </row>
    <row r="4824" spans="11:15">
      <c r="K4824" s="101"/>
      <c r="L4824" s="102"/>
      <c r="M4824" s="72"/>
      <c r="N4824" s="72"/>
      <c r="O4824" s="103"/>
    </row>
    <row r="4825" spans="11:15">
      <c r="K4825" s="101"/>
      <c r="L4825" s="102"/>
      <c r="M4825" s="72"/>
      <c r="N4825" s="72"/>
      <c r="O4825" s="103"/>
    </row>
    <row r="4826" spans="11:15">
      <c r="K4826" s="101"/>
      <c r="L4826" s="102"/>
      <c r="M4826" s="72"/>
      <c r="N4826" s="72"/>
      <c r="O4826" s="103"/>
    </row>
    <row r="4827" spans="11:15">
      <c r="K4827" s="101"/>
      <c r="L4827" s="102"/>
      <c r="M4827" s="72"/>
      <c r="N4827" s="72"/>
      <c r="O4827" s="103"/>
    </row>
    <row r="4828" spans="11:15">
      <c r="K4828" s="101"/>
      <c r="L4828" s="102"/>
      <c r="M4828" s="72"/>
      <c r="N4828" s="72"/>
      <c r="O4828" s="103"/>
    </row>
    <row r="4829" spans="11:15">
      <c r="K4829" s="101"/>
      <c r="L4829" s="102"/>
      <c r="M4829" s="72"/>
      <c r="N4829" s="72"/>
      <c r="O4829" s="103"/>
    </row>
    <row r="4830" spans="11:15">
      <c r="K4830" s="101"/>
      <c r="L4830" s="102"/>
      <c r="M4830" s="72"/>
      <c r="N4830" s="72"/>
      <c r="O4830" s="103"/>
    </row>
    <row r="4831" spans="11:15">
      <c r="K4831" s="101"/>
      <c r="L4831" s="102"/>
      <c r="M4831" s="72"/>
      <c r="N4831" s="72"/>
      <c r="O4831" s="103"/>
    </row>
    <row r="4832" spans="11:15">
      <c r="K4832" s="101"/>
      <c r="L4832" s="102"/>
      <c r="M4832" s="72"/>
      <c r="N4832" s="72"/>
      <c r="O4832" s="103"/>
    </row>
    <row r="4833" spans="11:15">
      <c r="K4833" s="101"/>
      <c r="L4833" s="102"/>
      <c r="M4833" s="72"/>
      <c r="N4833" s="72"/>
      <c r="O4833" s="103"/>
    </row>
    <row r="4834" spans="11:15">
      <c r="K4834" s="101"/>
      <c r="L4834" s="102"/>
      <c r="M4834" s="72"/>
      <c r="N4834" s="72"/>
      <c r="O4834" s="103"/>
    </row>
    <row r="4835" spans="11:15">
      <c r="K4835" s="101"/>
      <c r="L4835" s="102"/>
      <c r="M4835" s="72"/>
      <c r="N4835" s="72"/>
      <c r="O4835" s="103"/>
    </row>
    <row r="4836" spans="11:15">
      <c r="K4836" s="101"/>
      <c r="L4836" s="102"/>
      <c r="M4836" s="72"/>
      <c r="N4836" s="72"/>
      <c r="O4836" s="103"/>
    </row>
    <row r="4837" spans="11:15">
      <c r="K4837" s="101"/>
      <c r="L4837" s="102"/>
      <c r="M4837" s="72"/>
      <c r="N4837" s="72"/>
      <c r="O4837" s="103"/>
    </row>
    <row r="4838" spans="11:15">
      <c r="K4838" s="101"/>
      <c r="L4838" s="102"/>
      <c r="M4838" s="72"/>
      <c r="N4838" s="72"/>
      <c r="O4838" s="103"/>
    </row>
    <row r="4839" spans="11:15">
      <c r="K4839" s="101"/>
      <c r="L4839" s="102"/>
      <c r="M4839" s="72"/>
      <c r="N4839" s="72"/>
      <c r="O4839" s="103"/>
    </row>
    <row r="4840" spans="11:15">
      <c r="K4840" s="101"/>
      <c r="L4840" s="102"/>
      <c r="M4840" s="72"/>
      <c r="N4840" s="72"/>
      <c r="O4840" s="103"/>
    </row>
    <row r="4841" spans="11:15">
      <c r="K4841" s="101"/>
      <c r="L4841" s="102"/>
      <c r="M4841" s="72"/>
      <c r="N4841" s="72"/>
      <c r="O4841" s="103"/>
    </row>
    <row r="4842" spans="11:15">
      <c r="K4842" s="101"/>
      <c r="L4842" s="102"/>
      <c r="M4842" s="72"/>
      <c r="N4842" s="72"/>
      <c r="O4842" s="103"/>
    </row>
    <row r="4843" spans="11:15">
      <c r="K4843" s="101"/>
      <c r="L4843" s="102"/>
      <c r="M4843" s="72"/>
      <c r="N4843" s="72"/>
      <c r="O4843" s="103"/>
    </row>
    <row r="4844" spans="11:15">
      <c r="K4844" s="101"/>
      <c r="L4844" s="102"/>
      <c r="M4844" s="72"/>
      <c r="N4844" s="72"/>
      <c r="O4844" s="103"/>
    </row>
    <row r="4845" spans="11:15">
      <c r="K4845" s="101"/>
      <c r="L4845" s="102"/>
      <c r="M4845" s="72"/>
      <c r="N4845" s="72"/>
      <c r="O4845" s="103"/>
    </row>
    <row r="4846" spans="11:15">
      <c r="K4846" s="101"/>
      <c r="L4846" s="102"/>
      <c r="M4846" s="72"/>
      <c r="N4846" s="72"/>
      <c r="O4846" s="103"/>
    </row>
    <row r="4847" spans="11:15">
      <c r="K4847" s="101"/>
      <c r="L4847" s="102"/>
      <c r="M4847" s="72"/>
      <c r="N4847" s="72"/>
      <c r="O4847" s="103"/>
    </row>
    <row r="4848" spans="11:15">
      <c r="K4848" s="101"/>
      <c r="L4848" s="102"/>
      <c r="M4848" s="72"/>
      <c r="N4848" s="72"/>
      <c r="O4848" s="103"/>
    </row>
    <row r="4849" spans="11:15">
      <c r="K4849" s="101"/>
      <c r="L4849" s="102"/>
      <c r="M4849" s="72"/>
      <c r="N4849" s="72"/>
      <c r="O4849" s="103"/>
    </row>
    <row r="4850" spans="11:15">
      <c r="K4850" s="101"/>
      <c r="L4850" s="102"/>
      <c r="M4850" s="72"/>
      <c r="N4850" s="72"/>
      <c r="O4850" s="103"/>
    </row>
    <row r="4851" spans="11:15">
      <c r="K4851" s="101"/>
      <c r="L4851" s="102"/>
      <c r="M4851" s="72"/>
      <c r="N4851" s="72"/>
      <c r="O4851" s="103"/>
    </row>
    <row r="4852" spans="11:15">
      <c r="K4852" s="101"/>
      <c r="L4852" s="102"/>
      <c r="M4852" s="72"/>
      <c r="N4852" s="72"/>
      <c r="O4852" s="103"/>
    </row>
    <row r="4853" spans="11:15">
      <c r="K4853" s="101"/>
      <c r="L4853" s="102"/>
      <c r="M4853" s="72"/>
      <c r="N4853" s="72"/>
      <c r="O4853" s="103"/>
    </row>
    <row r="4854" spans="11:15">
      <c r="K4854" s="101"/>
      <c r="L4854" s="102"/>
      <c r="M4854" s="72"/>
      <c r="N4854" s="72"/>
      <c r="O4854" s="103"/>
    </row>
    <row r="4855" spans="11:15">
      <c r="K4855" s="101"/>
      <c r="L4855" s="102"/>
      <c r="M4855" s="72"/>
      <c r="N4855" s="72"/>
      <c r="O4855" s="103"/>
    </row>
    <row r="4856" spans="11:15">
      <c r="K4856" s="101"/>
      <c r="L4856" s="102"/>
      <c r="M4856" s="72"/>
      <c r="N4856" s="72"/>
      <c r="O4856" s="103"/>
    </row>
    <row r="4857" spans="11:15">
      <c r="K4857" s="101"/>
      <c r="L4857" s="102"/>
      <c r="M4857" s="72"/>
      <c r="N4857" s="72"/>
      <c r="O4857" s="103"/>
    </row>
    <row r="4858" spans="11:15">
      <c r="K4858" s="101"/>
      <c r="L4858" s="102"/>
      <c r="M4858" s="72"/>
      <c r="N4858" s="72"/>
      <c r="O4858" s="103"/>
    </row>
    <row r="4859" spans="11:15">
      <c r="K4859" s="101"/>
      <c r="L4859" s="102"/>
      <c r="M4859" s="72"/>
      <c r="N4859" s="72"/>
      <c r="O4859" s="103"/>
    </row>
    <row r="4860" spans="11:15">
      <c r="K4860" s="101"/>
      <c r="L4860" s="102"/>
      <c r="M4860" s="72"/>
      <c r="N4860" s="72"/>
      <c r="O4860" s="103"/>
    </row>
    <row r="4861" spans="11:15">
      <c r="K4861" s="101"/>
      <c r="L4861" s="102"/>
      <c r="M4861" s="72"/>
      <c r="N4861" s="72"/>
      <c r="O4861" s="103"/>
    </row>
    <row r="4862" spans="11:15">
      <c r="K4862" s="101"/>
      <c r="L4862" s="102"/>
      <c r="M4862" s="72"/>
      <c r="N4862" s="72"/>
      <c r="O4862" s="103"/>
    </row>
    <row r="4863" spans="11:15">
      <c r="K4863" s="101"/>
      <c r="L4863" s="102"/>
      <c r="M4863" s="72"/>
      <c r="N4863" s="72"/>
      <c r="O4863" s="103"/>
    </row>
    <row r="4864" spans="11:15">
      <c r="K4864" s="101"/>
      <c r="L4864" s="102"/>
      <c r="M4864" s="72"/>
      <c r="N4864" s="72"/>
      <c r="O4864" s="103"/>
    </row>
    <row r="4865" spans="11:15">
      <c r="K4865" s="101"/>
      <c r="L4865" s="102"/>
      <c r="M4865" s="72"/>
      <c r="N4865" s="72"/>
      <c r="O4865" s="103"/>
    </row>
    <row r="4866" spans="11:15">
      <c r="K4866" s="101"/>
      <c r="L4866" s="102"/>
      <c r="M4866" s="72"/>
      <c r="N4866" s="72"/>
      <c r="O4866" s="103"/>
    </row>
    <row r="4867" spans="11:15">
      <c r="K4867" s="101"/>
      <c r="L4867" s="102"/>
      <c r="M4867" s="72"/>
      <c r="N4867" s="72"/>
      <c r="O4867" s="103"/>
    </row>
    <row r="4868" spans="11:15">
      <c r="K4868" s="101"/>
      <c r="L4868" s="102"/>
      <c r="M4868" s="72"/>
      <c r="N4868" s="72"/>
      <c r="O4868" s="103"/>
    </row>
    <row r="4869" spans="11:15">
      <c r="K4869" s="101"/>
      <c r="L4869" s="102"/>
      <c r="M4869" s="72"/>
      <c r="N4869" s="72"/>
      <c r="O4869" s="103"/>
    </row>
    <row r="4870" spans="11:15">
      <c r="K4870" s="101"/>
      <c r="L4870" s="102"/>
      <c r="M4870" s="72"/>
      <c r="N4870" s="72"/>
      <c r="O4870" s="103"/>
    </row>
    <row r="4871" spans="11:15">
      <c r="K4871" s="101"/>
      <c r="L4871" s="102"/>
      <c r="M4871" s="72"/>
      <c r="N4871" s="72"/>
      <c r="O4871" s="103"/>
    </row>
    <row r="4872" spans="11:15">
      <c r="K4872" s="101"/>
      <c r="L4872" s="102"/>
      <c r="M4872" s="72"/>
      <c r="N4872" s="72"/>
      <c r="O4872" s="103"/>
    </row>
    <row r="4873" spans="11:15">
      <c r="K4873" s="101"/>
      <c r="L4873" s="102"/>
      <c r="M4873" s="72"/>
      <c r="N4873" s="72"/>
      <c r="O4873" s="103"/>
    </row>
    <row r="4874" spans="11:15">
      <c r="K4874" s="101"/>
      <c r="L4874" s="102"/>
      <c r="M4874" s="72"/>
      <c r="N4874" s="72"/>
      <c r="O4874" s="103"/>
    </row>
    <row r="4875" spans="11:15">
      <c r="K4875" s="101"/>
      <c r="L4875" s="102"/>
      <c r="M4875" s="72"/>
      <c r="N4875" s="72"/>
      <c r="O4875" s="103"/>
    </row>
    <row r="4876" spans="11:15">
      <c r="K4876" s="101"/>
      <c r="L4876" s="102"/>
      <c r="M4876" s="72"/>
      <c r="N4876" s="72"/>
      <c r="O4876" s="103"/>
    </row>
    <row r="4877" spans="11:15">
      <c r="K4877" s="101"/>
      <c r="L4877" s="102"/>
      <c r="M4877" s="72"/>
      <c r="N4877" s="72"/>
      <c r="O4877" s="103"/>
    </row>
    <row r="4878" spans="11:15">
      <c r="K4878" s="101"/>
      <c r="L4878" s="102"/>
      <c r="M4878" s="72"/>
      <c r="N4878" s="72"/>
      <c r="O4878" s="103"/>
    </row>
    <row r="4879" spans="11:15">
      <c r="K4879" s="101"/>
      <c r="L4879" s="102"/>
      <c r="M4879" s="72"/>
      <c r="N4879" s="72"/>
      <c r="O4879" s="103"/>
    </row>
    <row r="4880" spans="11:15">
      <c r="K4880" s="101"/>
      <c r="L4880" s="102"/>
      <c r="M4880" s="72"/>
      <c r="N4880" s="72"/>
      <c r="O4880" s="103"/>
    </row>
    <row r="4881" spans="11:15">
      <c r="K4881" s="101"/>
      <c r="L4881" s="102"/>
      <c r="M4881" s="72"/>
      <c r="N4881" s="72"/>
      <c r="O4881" s="103"/>
    </row>
    <row r="4882" spans="11:15">
      <c r="K4882" s="101"/>
      <c r="L4882" s="102"/>
      <c r="M4882" s="72"/>
      <c r="N4882" s="72"/>
      <c r="O4882" s="103"/>
    </row>
    <row r="4883" spans="11:15">
      <c r="K4883" s="101"/>
      <c r="L4883" s="102"/>
      <c r="M4883" s="72"/>
      <c r="N4883" s="72"/>
      <c r="O4883" s="103"/>
    </row>
    <row r="4884" spans="11:15">
      <c r="K4884" s="101"/>
      <c r="L4884" s="102"/>
      <c r="M4884" s="72"/>
      <c r="N4884" s="72"/>
      <c r="O4884" s="103"/>
    </row>
    <row r="4885" spans="11:15">
      <c r="K4885" s="101"/>
      <c r="L4885" s="102"/>
      <c r="M4885" s="72"/>
      <c r="N4885" s="72"/>
      <c r="O4885" s="103"/>
    </row>
    <row r="4886" spans="11:15">
      <c r="K4886" s="101"/>
      <c r="L4886" s="102"/>
      <c r="M4886" s="72"/>
      <c r="N4886" s="72"/>
      <c r="O4886" s="103"/>
    </row>
    <row r="4887" spans="11:15">
      <c r="K4887" s="101"/>
      <c r="L4887" s="102"/>
      <c r="M4887" s="72"/>
      <c r="N4887" s="72"/>
      <c r="O4887" s="103"/>
    </row>
    <row r="4888" spans="11:15">
      <c r="K4888" s="101"/>
      <c r="L4888" s="102"/>
      <c r="M4888" s="72"/>
      <c r="N4888" s="72"/>
      <c r="O4888" s="103"/>
    </row>
    <row r="4889" spans="11:15">
      <c r="K4889" s="101"/>
      <c r="L4889" s="102"/>
      <c r="M4889" s="72"/>
      <c r="N4889" s="72"/>
      <c r="O4889" s="103"/>
    </row>
    <row r="4890" spans="11:15">
      <c r="K4890" s="101"/>
      <c r="L4890" s="102"/>
      <c r="M4890" s="72"/>
      <c r="N4890" s="72"/>
      <c r="O4890" s="103"/>
    </row>
    <row r="4891" spans="11:15">
      <c r="K4891" s="101"/>
      <c r="L4891" s="102"/>
      <c r="M4891" s="72"/>
      <c r="N4891" s="72"/>
      <c r="O4891" s="103"/>
    </row>
    <row r="4892" spans="11:15">
      <c r="K4892" s="101"/>
      <c r="L4892" s="102"/>
      <c r="M4892" s="72"/>
      <c r="N4892" s="72"/>
      <c r="O4892" s="103"/>
    </row>
    <row r="4893" spans="11:15">
      <c r="K4893" s="101"/>
      <c r="L4893" s="102"/>
      <c r="M4893" s="72"/>
      <c r="N4893" s="72"/>
      <c r="O4893" s="103"/>
    </row>
    <row r="4894" spans="11:15">
      <c r="K4894" s="101"/>
      <c r="L4894" s="102"/>
      <c r="M4894" s="72"/>
      <c r="N4894" s="72"/>
      <c r="O4894" s="103"/>
    </row>
    <row r="4895" spans="11:15">
      <c r="K4895" s="101"/>
      <c r="L4895" s="102"/>
      <c r="M4895" s="72"/>
      <c r="N4895" s="72"/>
      <c r="O4895" s="103"/>
    </row>
    <row r="4896" spans="11:15">
      <c r="K4896" s="101"/>
      <c r="L4896" s="102"/>
      <c r="M4896" s="72"/>
      <c r="N4896" s="72"/>
      <c r="O4896" s="103"/>
    </row>
    <row r="4897" spans="11:15">
      <c r="K4897" s="101"/>
      <c r="L4897" s="102"/>
      <c r="M4897" s="72"/>
      <c r="N4897" s="72"/>
      <c r="O4897" s="103"/>
    </row>
    <row r="4898" spans="11:15">
      <c r="K4898" s="101"/>
      <c r="L4898" s="102"/>
      <c r="M4898" s="72"/>
      <c r="N4898" s="72"/>
      <c r="O4898" s="103"/>
    </row>
    <row r="4899" spans="11:15">
      <c r="K4899" s="101"/>
      <c r="L4899" s="102"/>
      <c r="M4899" s="72"/>
      <c r="N4899" s="72"/>
      <c r="O4899" s="103"/>
    </row>
    <row r="4900" spans="11:15">
      <c r="K4900" s="101"/>
      <c r="L4900" s="102"/>
      <c r="M4900" s="72"/>
      <c r="N4900" s="72"/>
      <c r="O4900" s="103"/>
    </row>
    <row r="4901" spans="11:15">
      <c r="K4901" s="101"/>
      <c r="L4901" s="102"/>
      <c r="M4901" s="72"/>
      <c r="N4901" s="72"/>
      <c r="O4901" s="103"/>
    </row>
    <row r="4902" spans="11:15">
      <c r="K4902" s="101"/>
      <c r="L4902" s="102"/>
      <c r="M4902" s="72"/>
      <c r="N4902" s="72"/>
      <c r="O4902" s="103"/>
    </row>
    <row r="4903" spans="11:15">
      <c r="K4903" s="101"/>
      <c r="L4903" s="102"/>
      <c r="M4903" s="72"/>
      <c r="N4903" s="72"/>
      <c r="O4903" s="103"/>
    </row>
    <row r="4904" spans="11:15">
      <c r="K4904" s="101"/>
      <c r="L4904" s="102"/>
      <c r="M4904" s="72"/>
      <c r="N4904" s="72"/>
      <c r="O4904" s="103"/>
    </row>
    <row r="4905" spans="11:15">
      <c r="K4905" s="101"/>
      <c r="L4905" s="102"/>
      <c r="M4905" s="72"/>
      <c r="N4905" s="72"/>
      <c r="O4905" s="103"/>
    </row>
    <row r="4906" spans="11:15">
      <c r="K4906" s="101"/>
      <c r="L4906" s="102"/>
      <c r="M4906" s="72"/>
      <c r="N4906" s="72"/>
      <c r="O4906" s="103"/>
    </row>
    <row r="4907" spans="11:15">
      <c r="K4907" s="101"/>
      <c r="L4907" s="102"/>
      <c r="M4907" s="72"/>
      <c r="N4907" s="72"/>
      <c r="O4907" s="103"/>
    </row>
    <row r="4908" spans="11:15">
      <c r="K4908" s="101"/>
      <c r="L4908" s="102"/>
      <c r="M4908" s="72"/>
      <c r="N4908" s="72"/>
      <c r="O4908" s="103"/>
    </row>
    <row r="4909" spans="11:15">
      <c r="K4909" s="101"/>
      <c r="L4909" s="102"/>
      <c r="M4909" s="72"/>
      <c r="N4909" s="72"/>
      <c r="O4909" s="103"/>
    </row>
    <row r="4910" spans="11:15">
      <c r="K4910" s="101"/>
      <c r="L4910" s="102"/>
      <c r="M4910" s="72"/>
      <c r="N4910" s="72"/>
      <c r="O4910" s="103"/>
    </row>
    <row r="4911" spans="11:15">
      <c r="K4911" s="101"/>
      <c r="L4911" s="102"/>
      <c r="M4911" s="72"/>
      <c r="N4911" s="72"/>
      <c r="O4911" s="103"/>
    </row>
    <row r="4912" spans="11:15">
      <c r="K4912" s="101"/>
      <c r="L4912" s="102"/>
      <c r="M4912" s="72"/>
      <c r="N4912" s="72"/>
      <c r="O4912" s="103"/>
    </row>
    <row r="4913" spans="11:15">
      <c r="K4913" s="101"/>
      <c r="L4913" s="102"/>
      <c r="M4913" s="72"/>
      <c r="N4913" s="72"/>
      <c r="O4913" s="103"/>
    </row>
    <row r="4914" spans="11:15">
      <c r="K4914" s="101"/>
      <c r="L4914" s="102"/>
      <c r="M4914" s="72"/>
      <c r="N4914" s="72"/>
      <c r="O4914" s="103"/>
    </row>
    <row r="4915" spans="11:15">
      <c r="K4915" s="101"/>
      <c r="L4915" s="102"/>
      <c r="M4915" s="72"/>
      <c r="N4915" s="72"/>
      <c r="O4915" s="103"/>
    </row>
    <row r="4916" spans="11:15">
      <c r="K4916" s="101"/>
      <c r="L4916" s="102"/>
      <c r="M4916" s="72"/>
      <c r="N4916" s="72"/>
      <c r="O4916" s="103"/>
    </row>
    <row r="4917" spans="11:15">
      <c r="K4917" s="101"/>
      <c r="L4917" s="102"/>
      <c r="M4917" s="72"/>
      <c r="N4917" s="72"/>
      <c r="O4917" s="103"/>
    </row>
    <row r="4918" spans="11:15">
      <c r="K4918" s="101"/>
      <c r="L4918" s="102"/>
      <c r="M4918" s="72"/>
      <c r="N4918" s="72"/>
      <c r="O4918" s="103"/>
    </row>
    <row r="4919" spans="11:15">
      <c r="K4919" s="101"/>
      <c r="L4919" s="102"/>
      <c r="M4919" s="72"/>
      <c r="N4919" s="72"/>
      <c r="O4919" s="103"/>
    </row>
    <row r="4920" spans="11:15">
      <c r="K4920" s="101"/>
      <c r="L4920" s="102"/>
      <c r="M4920" s="72"/>
      <c r="N4920" s="72"/>
      <c r="O4920" s="103"/>
    </row>
    <row r="4921" spans="11:15">
      <c r="K4921" s="101"/>
      <c r="L4921" s="102"/>
      <c r="M4921" s="72"/>
      <c r="N4921" s="72"/>
      <c r="O4921" s="103"/>
    </row>
    <row r="4922" spans="11:15">
      <c r="K4922" s="101"/>
      <c r="L4922" s="102"/>
      <c r="M4922" s="72"/>
      <c r="N4922" s="72"/>
      <c r="O4922" s="103"/>
    </row>
    <row r="4923" spans="11:15">
      <c r="K4923" s="101"/>
      <c r="L4923" s="102"/>
      <c r="M4923" s="72"/>
      <c r="N4923" s="72"/>
      <c r="O4923" s="103"/>
    </row>
    <row r="4924" spans="11:15">
      <c r="K4924" s="101"/>
      <c r="L4924" s="102"/>
      <c r="M4924" s="72"/>
      <c r="N4924" s="72"/>
      <c r="O4924" s="103"/>
    </row>
    <row r="4925" spans="11:15">
      <c r="K4925" s="101"/>
      <c r="L4925" s="102"/>
      <c r="M4925" s="72"/>
      <c r="N4925" s="72"/>
      <c r="O4925" s="103"/>
    </row>
    <row r="4926" spans="11:15">
      <c r="K4926" s="101"/>
      <c r="L4926" s="102"/>
      <c r="M4926" s="72"/>
      <c r="N4926" s="72"/>
      <c r="O4926" s="103"/>
    </row>
    <row r="4927" spans="11:15">
      <c r="K4927" s="101"/>
      <c r="L4927" s="102"/>
      <c r="M4927" s="72"/>
      <c r="N4927" s="72"/>
      <c r="O4927" s="103"/>
    </row>
    <row r="4928" spans="11:15">
      <c r="K4928" s="101"/>
      <c r="L4928" s="102"/>
      <c r="M4928" s="72"/>
      <c r="N4928" s="72"/>
      <c r="O4928" s="103"/>
    </row>
    <row r="4929" spans="11:15">
      <c r="K4929" s="101"/>
      <c r="L4929" s="102"/>
      <c r="M4929" s="72"/>
      <c r="N4929" s="72"/>
      <c r="O4929" s="103"/>
    </row>
    <row r="4930" spans="11:15">
      <c r="K4930" s="101"/>
      <c r="L4930" s="102"/>
      <c r="M4930" s="72"/>
      <c r="N4930" s="72"/>
      <c r="O4930" s="103"/>
    </row>
    <row r="4931" spans="11:15">
      <c r="K4931" s="101"/>
      <c r="L4931" s="102"/>
      <c r="M4931" s="72"/>
      <c r="N4931" s="72"/>
      <c r="O4931" s="103"/>
    </row>
    <row r="4932" spans="11:15">
      <c r="K4932" s="101"/>
      <c r="L4932" s="102"/>
      <c r="M4932" s="72"/>
      <c r="N4932" s="72"/>
      <c r="O4932" s="103"/>
    </row>
    <row r="4933" spans="11:15">
      <c r="K4933" s="101"/>
      <c r="L4933" s="102"/>
      <c r="M4933" s="72"/>
      <c r="N4933" s="72"/>
      <c r="O4933" s="103"/>
    </row>
    <row r="4934" spans="11:15">
      <c r="K4934" s="101"/>
      <c r="L4934" s="102"/>
      <c r="M4934" s="72"/>
      <c r="N4934" s="72"/>
      <c r="O4934" s="103"/>
    </row>
    <row r="4935" spans="11:15">
      <c r="K4935" s="101"/>
      <c r="L4935" s="102"/>
      <c r="M4935" s="72"/>
      <c r="N4935" s="72"/>
      <c r="O4935" s="103"/>
    </row>
    <row r="4936" spans="11:15">
      <c r="K4936" s="101"/>
      <c r="L4936" s="102"/>
      <c r="M4936" s="72"/>
      <c r="N4936" s="72"/>
      <c r="O4936" s="103"/>
    </row>
    <row r="4937" spans="11:15">
      <c r="K4937" s="101"/>
      <c r="L4937" s="102"/>
      <c r="M4937" s="72"/>
      <c r="N4937" s="72"/>
      <c r="O4937" s="103"/>
    </row>
    <row r="4938" spans="11:15">
      <c r="K4938" s="101"/>
      <c r="L4938" s="102"/>
      <c r="M4938" s="72"/>
      <c r="N4938" s="72"/>
      <c r="O4938" s="103"/>
    </row>
    <row r="4939" spans="11:15">
      <c r="K4939" s="101"/>
      <c r="L4939" s="102"/>
      <c r="M4939" s="72"/>
      <c r="N4939" s="72"/>
      <c r="O4939" s="103"/>
    </row>
    <row r="4940" spans="11:15">
      <c r="K4940" s="101"/>
      <c r="L4940" s="102"/>
      <c r="M4940" s="72"/>
      <c r="N4940" s="72"/>
      <c r="O4940" s="103"/>
    </row>
    <row r="4941" spans="11:15">
      <c r="K4941" s="101"/>
      <c r="L4941" s="102"/>
      <c r="M4941" s="72"/>
      <c r="N4941" s="72"/>
      <c r="O4941" s="103"/>
    </row>
    <row r="4942" spans="11:15">
      <c r="K4942" s="101"/>
      <c r="L4942" s="102"/>
      <c r="M4942" s="72"/>
      <c r="N4942" s="72"/>
      <c r="O4942" s="103"/>
    </row>
    <row r="4943" spans="11:15">
      <c r="K4943" s="101"/>
      <c r="L4943" s="102"/>
      <c r="M4943" s="72"/>
      <c r="N4943" s="72"/>
      <c r="O4943" s="103"/>
    </row>
    <row r="4944" spans="11:15">
      <c r="K4944" s="101"/>
      <c r="L4944" s="102"/>
      <c r="M4944" s="72"/>
      <c r="N4944" s="72"/>
      <c r="O4944" s="103"/>
    </row>
    <row r="4945" spans="11:15">
      <c r="K4945" s="101"/>
      <c r="L4945" s="102"/>
      <c r="M4945" s="72"/>
      <c r="N4945" s="72"/>
      <c r="O4945" s="103"/>
    </row>
    <row r="4946" spans="11:15">
      <c r="K4946" s="101"/>
      <c r="L4946" s="102"/>
      <c r="M4946" s="72"/>
      <c r="N4946" s="72"/>
      <c r="O4946" s="103"/>
    </row>
    <row r="4947" spans="11:15">
      <c r="K4947" s="101"/>
      <c r="L4947" s="102"/>
      <c r="M4947" s="72"/>
      <c r="N4947" s="72"/>
      <c r="O4947" s="103"/>
    </row>
    <row r="4948" spans="11:15">
      <c r="K4948" s="101"/>
      <c r="L4948" s="102"/>
      <c r="M4948" s="72"/>
      <c r="N4948" s="72"/>
      <c r="O4948" s="103"/>
    </row>
    <row r="4949" spans="11:15">
      <c r="K4949" s="101"/>
      <c r="L4949" s="102"/>
      <c r="M4949" s="72"/>
      <c r="N4949" s="72"/>
      <c r="O4949" s="103"/>
    </row>
    <row r="4950" spans="11:15">
      <c r="K4950" s="101"/>
      <c r="L4950" s="102"/>
      <c r="M4950" s="72"/>
      <c r="N4950" s="72"/>
      <c r="O4950" s="103"/>
    </row>
    <row r="4951" spans="11:15">
      <c r="K4951" s="101"/>
      <c r="L4951" s="102"/>
      <c r="M4951" s="72"/>
      <c r="N4951" s="72"/>
      <c r="O4951" s="103"/>
    </row>
    <row r="4952" spans="11:15">
      <c r="K4952" s="101"/>
      <c r="L4952" s="102"/>
      <c r="M4952" s="72"/>
      <c r="N4952" s="72"/>
      <c r="O4952" s="103"/>
    </row>
    <row r="4953" spans="11:15">
      <c r="K4953" s="101"/>
      <c r="L4953" s="102"/>
      <c r="M4953" s="72"/>
      <c r="N4953" s="72"/>
      <c r="O4953" s="103"/>
    </row>
    <row r="4954" spans="11:15">
      <c r="K4954" s="101"/>
      <c r="L4954" s="102"/>
      <c r="M4954" s="72"/>
      <c r="N4954" s="72"/>
      <c r="O4954" s="103"/>
    </row>
    <row r="4955" spans="11:15">
      <c r="K4955" s="101"/>
      <c r="L4955" s="102"/>
      <c r="M4955" s="72"/>
      <c r="N4955" s="72"/>
      <c r="O4955" s="103"/>
    </row>
    <row r="4956" spans="11:15">
      <c r="K4956" s="101"/>
      <c r="L4956" s="102"/>
      <c r="M4956" s="72"/>
      <c r="N4956" s="72"/>
      <c r="O4956" s="103"/>
    </row>
    <row r="4957" spans="11:15">
      <c r="K4957" s="101"/>
      <c r="L4957" s="102"/>
      <c r="M4957" s="72"/>
      <c r="N4957" s="72"/>
      <c r="O4957" s="103"/>
    </row>
    <row r="4958" spans="11:15">
      <c r="K4958" s="101"/>
      <c r="L4958" s="102"/>
      <c r="M4958" s="72"/>
      <c r="N4958" s="72"/>
      <c r="O4958" s="103"/>
    </row>
    <row r="4959" spans="11:15">
      <c r="K4959" s="101"/>
      <c r="L4959" s="102"/>
      <c r="M4959" s="72"/>
      <c r="N4959" s="72"/>
      <c r="O4959" s="103"/>
    </row>
    <row r="4960" spans="11:15">
      <c r="K4960" s="101"/>
      <c r="L4960" s="102"/>
      <c r="M4960" s="72"/>
      <c r="N4960" s="72"/>
      <c r="O4960" s="103"/>
    </row>
    <row r="4961" spans="11:15">
      <c r="K4961" s="101"/>
      <c r="L4961" s="102"/>
      <c r="M4961" s="72"/>
      <c r="N4961" s="72"/>
      <c r="O4961" s="103"/>
    </row>
    <row r="4962" spans="11:15">
      <c r="K4962" s="101"/>
      <c r="L4962" s="102"/>
      <c r="M4962" s="72"/>
      <c r="N4962" s="72"/>
      <c r="O4962" s="103"/>
    </row>
    <row r="4963" spans="11:15">
      <c r="K4963" s="101"/>
      <c r="L4963" s="102"/>
      <c r="M4963" s="72"/>
      <c r="N4963" s="72"/>
      <c r="O4963" s="103"/>
    </row>
    <row r="4964" spans="11:15">
      <c r="K4964" s="101"/>
      <c r="L4964" s="102"/>
      <c r="M4964" s="72"/>
      <c r="N4964" s="72"/>
      <c r="O4964" s="103"/>
    </row>
    <row r="4965" spans="11:15">
      <c r="K4965" s="101"/>
      <c r="L4965" s="102"/>
      <c r="M4965" s="72"/>
      <c r="N4965" s="72"/>
      <c r="O4965" s="103"/>
    </row>
    <row r="4966" spans="11:15">
      <c r="K4966" s="101"/>
      <c r="L4966" s="102"/>
      <c r="M4966" s="72"/>
      <c r="N4966" s="72"/>
      <c r="O4966" s="103"/>
    </row>
    <row r="4967" spans="11:15">
      <c r="K4967" s="101"/>
      <c r="L4967" s="102"/>
      <c r="M4967" s="72"/>
      <c r="N4967" s="72"/>
      <c r="O4967" s="103"/>
    </row>
    <row r="4968" spans="11:15">
      <c r="K4968" s="101"/>
      <c r="L4968" s="102"/>
      <c r="M4968" s="72"/>
      <c r="N4968" s="72"/>
      <c r="O4968" s="103"/>
    </row>
    <row r="4969" spans="11:15">
      <c r="K4969" s="101"/>
      <c r="L4969" s="102"/>
      <c r="M4969" s="72"/>
      <c r="N4969" s="72"/>
      <c r="O4969" s="103"/>
    </row>
    <row r="4970" spans="11:15">
      <c r="K4970" s="101"/>
      <c r="L4970" s="102"/>
      <c r="M4970" s="72"/>
      <c r="N4970" s="72"/>
      <c r="O4970" s="103"/>
    </row>
    <row r="4971" spans="11:15">
      <c r="K4971" s="101"/>
      <c r="L4971" s="102"/>
      <c r="M4971" s="72"/>
      <c r="N4971" s="72"/>
      <c r="O4971" s="103"/>
    </row>
    <row r="4972" spans="11:15">
      <c r="K4972" s="101"/>
      <c r="L4972" s="102"/>
      <c r="M4972" s="72"/>
      <c r="N4972" s="72"/>
      <c r="O4972" s="103"/>
    </row>
    <row r="4973" spans="11:15">
      <c r="K4973" s="101"/>
      <c r="L4973" s="102"/>
      <c r="M4973" s="72"/>
      <c r="N4973" s="72"/>
      <c r="O4973" s="103"/>
    </row>
    <row r="4974" spans="11:15">
      <c r="K4974" s="101"/>
      <c r="L4974" s="102"/>
      <c r="M4974" s="72"/>
      <c r="N4974" s="72"/>
      <c r="O4974" s="103"/>
    </row>
    <row r="4975" spans="11:15">
      <c r="K4975" s="101"/>
      <c r="L4975" s="102"/>
      <c r="M4975" s="72"/>
      <c r="N4975" s="72"/>
      <c r="O4975" s="103"/>
    </row>
    <row r="4976" spans="11:15">
      <c r="K4976" s="101"/>
      <c r="L4976" s="102"/>
      <c r="M4976" s="72"/>
      <c r="N4976" s="72"/>
      <c r="O4976" s="103"/>
    </row>
    <row r="4977" spans="11:15">
      <c r="K4977" s="101"/>
      <c r="L4977" s="102"/>
      <c r="M4977" s="72"/>
      <c r="N4977" s="72"/>
      <c r="O4977" s="103"/>
    </row>
    <row r="4978" spans="11:15">
      <c r="K4978" s="101"/>
      <c r="L4978" s="102"/>
      <c r="M4978" s="72"/>
      <c r="N4978" s="72"/>
      <c r="O4978" s="103"/>
    </row>
    <row r="4979" spans="11:15">
      <c r="K4979" s="101"/>
      <c r="L4979" s="102"/>
      <c r="M4979" s="72"/>
      <c r="N4979" s="72"/>
      <c r="O4979" s="103"/>
    </row>
    <row r="4980" spans="11:15">
      <c r="K4980" s="101"/>
      <c r="L4980" s="102"/>
      <c r="M4980" s="72"/>
      <c r="N4980" s="72"/>
      <c r="O4980" s="103"/>
    </row>
    <row r="4981" spans="11:15">
      <c r="K4981" s="101"/>
      <c r="L4981" s="102"/>
      <c r="M4981" s="72"/>
      <c r="N4981" s="72"/>
      <c r="O4981" s="103"/>
    </row>
    <row r="4982" spans="11:15">
      <c r="K4982" s="101"/>
      <c r="L4982" s="102"/>
      <c r="M4982" s="72"/>
      <c r="N4982" s="72"/>
      <c r="O4982" s="103"/>
    </row>
    <row r="4983" spans="11:15">
      <c r="K4983" s="101"/>
      <c r="L4983" s="102"/>
      <c r="M4983" s="72"/>
      <c r="N4983" s="72"/>
      <c r="O4983" s="103"/>
    </row>
    <row r="4984" spans="11:15">
      <c r="K4984" s="101"/>
      <c r="L4984" s="102"/>
      <c r="M4984" s="72"/>
      <c r="N4984" s="72"/>
      <c r="O4984" s="103"/>
    </row>
    <row r="4985" spans="11:15">
      <c r="K4985" s="101"/>
      <c r="L4985" s="102"/>
      <c r="M4985" s="72"/>
      <c r="N4985" s="72"/>
      <c r="O4985" s="103"/>
    </row>
    <row r="4986" spans="11:15">
      <c r="K4986" s="101"/>
      <c r="L4986" s="102"/>
      <c r="M4986" s="72"/>
      <c r="N4986" s="72"/>
      <c r="O4986" s="103"/>
    </row>
    <row r="4987" spans="11:15">
      <c r="K4987" s="101"/>
      <c r="L4987" s="102"/>
      <c r="M4987" s="72"/>
      <c r="N4987" s="72"/>
      <c r="O4987" s="103"/>
    </row>
    <row r="4988" spans="11:15">
      <c r="K4988" s="101"/>
      <c r="L4988" s="102"/>
      <c r="M4988" s="72"/>
      <c r="N4988" s="72"/>
      <c r="O4988" s="103"/>
    </row>
    <row r="4989" spans="11:15">
      <c r="K4989" s="101"/>
      <c r="L4989" s="102"/>
      <c r="M4989" s="72"/>
      <c r="N4989" s="72"/>
      <c r="O4989" s="103"/>
    </row>
    <row r="4990" spans="11:15">
      <c r="K4990" s="101"/>
      <c r="L4990" s="102"/>
      <c r="M4990" s="72"/>
      <c r="N4990" s="72"/>
      <c r="O4990" s="103"/>
    </row>
    <row r="4991" spans="11:15">
      <c r="K4991" s="101"/>
      <c r="L4991" s="102"/>
      <c r="M4991" s="72"/>
      <c r="N4991" s="72"/>
      <c r="O4991" s="103"/>
    </row>
    <row r="4992" spans="11:15">
      <c r="K4992" s="101"/>
      <c r="L4992" s="102"/>
      <c r="M4992" s="72"/>
      <c r="N4992" s="72"/>
      <c r="O4992" s="103"/>
    </row>
    <row r="4993" spans="11:15">
      <c r="K4993" s="101"/>
      <c r="L4993" s="102"/>
      <c r="M4993" s="72"/>
      <c r="N4993" s="72"/>
      <c r="O4993" s="103"/>
    </row>
    <row r="4994" spans="11:15">
      <c r="K4994" s="101"/>
      <c r="L4994" s="102"/>
      <c r="M4994" s="72"/>
      <c r="N4994" s="72"/>
      <c r="O4994" s="103"/>
    </row>
    <row r="4995" spans="11:15">
      <c r="K4995" s="101"/>
      <c r="L4995" s="102"/>
      <c r="M4995" s="72"/>
      <c r="N4995" s="72"/>
      <c r="O4995" s="103"/>
    </row>
    <row r="4996" spans="11:15">
      <c r="K4996" s="101"/>
      <c r="L4996" s="102"/>
      <c r="M4996" s="72"/>
      <c r="N4996" s="72"/>
      <c r="O4996" s="103"/>
    </row>
    <row r="4997" spans="11:15">
      <c r="K4997" s="101"/>
      <c r="L4997" s="102"/>
      <c r="M4997" s="72"/>
      <c r="N4997" s="72"/>
      <c r="O4997" s="103"/>
    </row>
    <row r="4998" spans="11:15">
      <c r="K4998" s="101"/>
      <c r="L4998" s="102"/>
      <c r="M4998" s="72"/>
      <c r="N4998" s="72"/>
      <c r="O4998" s="103"/>
    </row>
    <row r="4999" spans="11:15">
      <c r="K4999" s="101"/>
      <c r="L4999" s="102"/>
      <c r="M4999" s="72"/>
      <c r="N4999" s="72"/>
      <c r="O4999" s="103"/>
    </row>
    <row r="5000" spans="11:15">
      <c r="K5000" s="101"/>
      <c r="L5000" s="102"/>
      <c r="M5000" s="72"/>
      <c r="N5000" s="72"/>
      <c r="O5000" s="103"/>
    </row>
    <row r="5001" spans="11:15">
      <c r="K5001" s="101"/>
      <c r="L5001" s="102"/>
      <c r="M5001" s="72"/>
      <c r="N5001" s="72"/>
      <c r="O5001" s="103"/>
    </row>
    <row r="5002" spans="11:15">
      <c r="K5002" s="101"/>
      <c r="L5002" s="102"/>
      <c r="M5002" s="72"/>
      <c r="N5002" s="72"/>
      <c r="O5002" s="103"/>
    </row>
    <row r="5003" spans="11:15">
      <c r="K5003" s="101"/>
      <c r="L5003" s="102"/>
      <c r="M5003" s="72"/>
      <c r="N5003" s="72"/>
      <c r="O5003" s="103"/>
    </row>
    <row r="5004" spans="11:15">
      <c r="K5004" s="101"/>
      <c r="L5004" s="102"/>
      <c r="M5004" s="72"/>
      <c r="N5004" s="72"/>
      <c r="O5004" s="103"/>
    </row>
    <row r="5005" spans="11:15">
      <c r="K5005" s="101"/>
      <c r="L5005" s="102"/>
      <c r="M5005" s="72"/>
      <c r="N5005" s="72"/>
      <c r="O5005" s="103"/>
    </row>
    <row r="5006" spans="11:15">
      <c r="K5006" s="101"/>
      <c r="L5006" s="102"/>
      <c r="M5006" s="72"/>
      <c r="N5006" s="72"/>
      <c r="O5006" s="103"/>
    </row>
    <row r="5007" spans="11:15">
      <c r="K5007" s="101"/>
      <c r="L5007" s="102"/>
      <c r="M5007" s="72"/>
      <c r="N5007" s="72"/>
      <c r="O5007" s="103"/>
    </row>
    <row r="5008" spans="11:15">
      <c r="K5008" s="101"/>
      <c r="L5008" s="102"/>
      <c r="M5008" s="72"/>
      <c r="N5008" s="72"/>
      <c r="O5008" s="103"/>
    </row>
    <row r="5009" spans="11:15">
      <c r="K5009" s="101"/>
      <c r="L5009" s="102"/>
      <c r="M5009" s="72"/>
      <c r="N5009" s="72"/>
      <c r="O5009" s="103"/>
    </row>
    <row r="5010" spans="11:15">
      <c r="K5010" s="101"/>
      <c r="L5010" s="102"/>
      <c r="M5010" s="72"/>
      <c r="N5010" s="72"/>
      <c r="O5010" s="103"/>
    </row>
    <row r="5011" spans="11:15">
      <c r="K5011" s="101"/>
      <c r="L5011" s="102"/>
      <c r="M5011" s="72"/>
      <c r="N5011" s="72"/>
      <c r="O5011" s="103"/>
    </row>
    <row r="5012" spans="11:15">
      <c r="K5012" s="101"/>
      <c r="L5012" s="102"/>
      <c r="M5012" s="72"/>
      <c r="N5012" s="72"/>
      <c r="O5012" s="103"/>
    </row>
    <row r="5013" spans="11:15">
      <c r="K5013" s="101"/>
      <c r="L5013" s="102"/>
      <c r="M5013" s="72"/>
      <c r="N5013" s="72"/>
      <c r="O5013" s="103"/>
    </row>
    <row r="5014" spans="11:15">
      <c r="K5014" s="101"/>
      <c r="L5014" s="102"/>
      <c r="M5014" s="72"/>
      <c r="N5014" s="72"/>
      <c r="O5014" s="103"/>
    </row>
    <row r="5015" spans="11:15">
      <c r="K5015" s="101"/>
      <c r="L5015" s="102"/>
      <c r="M5015" s="72"/>
      <c r="N5015" s="72"/>
      <c r="O5015" s="103"/>
    </row>
    <row r="5016" spans="11:15">
      <c r="K5016" s="101"/>
      <c r="L5016" s="102"/>
      <c r="M5016" s="72"/>
      <c r="N5016" s="72"/>
      <c r="O5016" s="103"/>
    </row>
    <row r="5017" spans="11:15">
      <c r="K5017" s="101"/>
      <c r="L5017" s="102"/>
      <c r="M5017" s="72"/>
      <c r="N5017" s="72"/>
      <c r="O5017" s="103"/>
    </row>
    <row r="5018" spans="11:15">
      <c r="K5018" s="101"/>
      <c r="L5018" s="102"/>
      <c r="M5018" s="72"/>
      <c r="N5018" s="72"/>
      <c r="O5018" s="103"/>
    </row>
    <row r="5019" spans="11:15">
      <c r="K5019" s="101"/>
      <c r="L5019" s="102"/>
      <c r="M5019" s="72"/>
      <c r="N5019" s="72"/>
      <c r="O5019" s="103"/>
    </row>
    <row r="5020" spans="11:15">
      <c r="K5020" s="101"/>
      <c r="L5020" s="102"/>
      <c r="M5020" s="72"/>
      <c r="N5020" s="72"/>
      <c r="O5020" s="103"/>
    </row>
    <row r="5021" spans="11:15">
      <c r="K5021" s="101"/>
      <c r="L5021" s="102"/>
      <c r="M5021" s="72"/>
      <c r="N5021" s="72"/>
      <c r="O5021" s="103"/>
    </row>
    <row r="5022" spans="11:15">
      <c r="K5022" s="101"/>
      <c r="L5022" s="102"/>
      <c r="M5022" s="72"/>
      <c r="N5022" s="72"/>
      <c r="O5022" s="103"/>
    </row>
    <row r="5023" spans="11:15">
      <c r="K5023" s="101"/>
      <c r="L5023" s="102"/>
      <c r="M5023" s="72"/>
      <c r="N5023" s="72"/>
      <c r="O5023" s="103"/>
    </row>
    <row r="5024" spans="11:15">
      <c r="K5024" s="101"/>
      <c r="L5024" s="102"/>
      <c r="M5024" s="72"/>
      <c r="N5024" s="72"/>
      <c r="O5024" s="103"/>
    </row>
    <row r="5025" spans="11:15">
      <c r="K5025" s="101"/>
      <c r="L5025" s="102"/>
      <c r="M5025" s="72"/>
      <c r="N5025" s="72"/>
      <c r="O5025" s="103"/>
    </row>
    <row r="5026" spans="11:15">
      <c r="K5026" s="101"/>
      <c r="L5026" s="102"/>
      <c r="M5026" s="72"/>
      <c r="N5026" s="72"/>
      <c r="O5026" s="103"/>
    </row>
    <row r="5027" spans="11:15">
      <c r="K5027" s="101"/>
      <c r="L5027" s="102"/>
      <c r="M5027" s="72"/>
      <c r="N5027" s="72"/>
      <c r="O5027" s="103"/>
    </row>
    <row r="5028" spans="11:15">
      <c r="K5028" s="101"/>
      <c r="L5028" s="102"/>
      <c r="M5028" s="72"/>
      <c r="N5028" s="72"/>
      <c r="O5028" s="103"/>
    </row>
    <row r="5029" spans="11:15">
      <c r="K5029" s="101"/>
      <c r="L5029" s="102"/>
      <c r="M5029" s="72"/>
      <c r="N5029" s="72"/>
      <c r="O5029" s="103"/>
    </row>
    <row r="5030" spans="11:15">
      <c r="K5030" s="101"/>
      <c r="L5030" s="102"/>
      <c r="M5030" s="72"/>
      <c r="N5030" s="72"/>
      <c r="O5030" s="103"/>
    </row>
    <row r="5031" spans="11:15">
      <c r="K5031" s="101"/>
      <c r="L5031" s="102"/>
      <c r="M5031" s="72"/>
      <c r="N5031" s="72"/>
      <c r="O5031" s="103"/>
    </row>
    <row r="5032" spans="11:15">
      <c r="K5032" s="101"/>
      <c r="L5032" s="102"/>
      <c r="M5032" s="72"/>
      <c r="N5032" s="72"/>
      <c r="O5032" s="103"/>
    </row>
    <row r="5033" spans="11:15">
      <c r="K5033" s="101"/>
      <c r="L5033" s="102"/>
      <c r="M5033" s="72"/>
      <c r="N5033" s="72"/>
      <c r="O5033" s="103"/>
    </row>
    <row r="5034" spans="11:15">
      <c r="K5034" s="101"/>
      <c r="L5034" s="102"/>
      <c r="M5034" s="72"/>
      <c r="N5034" s="72"/>
      <c r="O5034" s="103"/>
    </row>
    <row r="5035" spans="11:15">
      <c r="K5035" s="101"/>
      <c r="L5035" s="102"/>
      <c r="M5035" s="72"/>
      <c r="N5035" s="72"/>
      <c r="O5035" s="103"/>
    </row>
    <row r="5036" spans="11:15">
      <c r="K5036" s="101"/>
      <c r="L5036" s="102"/>
      <c r="M5036" s="72"/>
      <c r="N5036" s="72"/>
      <c r="O5036" s="103"/>
    </row>
    <row r="5037" spans="11:15">
      <c r="K5037" s="101"/>
      <c r="L5037" s="102"/>
      <c r="M5037" s="72"/>
      <c r="N5037" s="72"/>
      <c r="O5037" s="103"/>
    </row>
    <row r="5038" spans="11:15">
      <c r="K5038" s="101"/>
      <c r="L5038" s="102"/>
      <c r="M5038" s="72"/>
      <c r="N5038" s="72"/>
      <c r="O5038" s="103"/>
    </row>
    <row r="5039" spans="11:15">
      <c r="K5039" s="101"/>
      <c r="L5039" s="102"/>
      <c r="M5039" s="72"/>
      <c r="N5039" s="72"/>
      <c r="O5039" s="103"/>
    </row>
    <row r="5040" spans="11:15">
      <c r="K5040" s="101"/>
      <c r="L5040" s="102"/>
      <c r="M5040" s="72"/>
      <c r="N5040" s="72"/>
      <c r="O5040" s="103"/>
    </row>
    <row r="5041" spans="11:15">
      <c r="K5041" s="101"/>
      <c r="L5041" s="102"/>
      <c r="M5041" s="72"/>
      <c r="N5041" s="72"/>
      <c r="O5041" s="103"/>
    </row>
    <row r="5042" spans="11:15">
      <c r="K5042" s="101"/>
      <c r="L5042" s="102"/>
      <c r="M5042" s="72"/>
      <c r="N5042" s="72"/>
      <c r="O5042" s="103"/>
    </row>
    <row r="5043" spans="11:15">
      <c r="K5043" s="101"/>
      <c r="L5043" s="102"/>
      <c r="M5043" s="72"/>
      <c r="N5043" s="72"/>
      <c r="O5043" s="103"/>
    </row>
    <row r="5044" spans="11:15">
      <c r="K5044" s="101"/>
      <c r="L5044" s="102"/>
      <c r="M5044" s="72"/>
      <c r="N5044" s="72"/>
      <c r="O5044" s="103"/>
    </row>
    <row r="5045" spans="11:15">
      <c r="K5045" s="101"/>
      <c r="L5045" s="102"/>
      <c r="M5045" s="72"/>
      <c r="N5045" s="72"/>
      <c r="O5045" s="103"/>
    </row>
    <row r="5046" spans="11:15">
      <c r="K5046" s="101"/>
      <c r="L5046" s="102"/>
      <c r="M5046" s="72"/>
      <c r="N5046" s="72"/>
      <c r="O5046" s="103"/>
    </row>
    <row r="5047" spans="11:15">
      <c r="K5047" s="101"/>
      <c r="L5047" s="102"/>
      <c r="M5047" s="72"/>
      <c r="N5047" s="72"/>
      <c r="O5047" s="103"/>
    </row>
    <row r="5048" spans="11:15">
      <c r="K5048" s="101"/>
      <c r="L5048" s="102"/>
      <c r="M5048" s="72"/>
      <c r="N5048" s="72"/>
      <c r="O5048" s="103"/>
    </row>
    <row r="5049" spans="11:15">
      <c r="K5049" s="101"/>
      <c r="L5049" s="102"/>
      <c r="M5049" s="72"/>
      <c r="N5049" s="72"/>
      <c r="O5049" s="103"/>
    </row>
    <row r="5050" spans="11:15">
      <c r="K5050" s="101"/>
      <c r="L5050" s="102"/>
      <c r="M5050" s="72"/>
      <c r="N5050" s="72"/>
      <c r="O5050" s="103"/>
    </row>
    <row r="5051" spans="11:15">
      <c r="K5051" s="101"/>
      <c r="L5051" s="102"/>
      <c r="M5051" s="72"/>
      <c r="N5051" s="72"/>
      <c r="O5051" s="103"/>
    </row>
    <row r="5052" spans="11:15">
      <c r="K5052" s="101"/>
      <c r="L5052" s="102"/>
      <c r="M5052" s="72"/>
      <c r="N5052" s="72"/>
      <c r="O5052" s="103"/>
    </row>
    <row r="5053" spans="11:15">
      <c r="K5053" s="101"/>
      <c r="L5053" s="102"/>
      <c r="M5053" s="72"/>
      <c r="N5053" s="72"/>
      <c r="O5053" s="103"/>
    </row>
    <row r="5054" spans="11:15">
      <c r="K5054" s="101"/>
      <c r="L5054" s="102"/>
      <c r="M5054" s="72"/>
      <c r="N5054" s="72"/>
      <c r="O5054" s="103"/>
    </row>
    <row r="5055" spans="11:15">
      <c r="K5055" s="101"/>
      <c r="L5055" s="102"/>
      <c r="M5055" s="72"/>
      <c r="N5055" s="72"/>
      <c r="O5055" s="103"/>
    </row>
    <row r="5056" spans="11:15">
      <c r="K5056" s="101"/>
      <c r="L5056" s="102"/>
      <c r="M5056" s="72"/>
      <c r="N5056" s="72"/>
      <c r="O5056" s="103"/>
    </row>
    <row r="5057" spans="11:15">
      <c r="K5057" s="101"/>
      <c r="L5057" s="102"/>
      <c r="M5057" s="72"/>
      <c r="N5057" s="72"/>
      <c r="O5057" s="103"/>
    </row>
    <row r="5058" spans="11:15">
      <c r="K5058" s="101"/>
      <c r="L5058" s="102"/>
      <c r="M5058" s="72"/>
      <c r="N5058" s="72"/>
      <c r="O5058" s="103"/>
    </row>
    <row r="5059" spans="11:15">
      <c r="K5059" s="101"/>
      <c r="L5059" s="102"/>
      <c r="M5059" s="72"/>
      <c r="N5059" s="72"/>
      <c r="O5059" s="103"/>
    </row>
    <row r="5060" spans="11:15">
      <c r="K5060" s="101"/>
      <c r="L5060" s="102"/>
      <c r="M5060" s="72"/>
      <c r="N5060" s="72"/>
      <c r="O5060" s="103"/>
    </row>
    <row r="5061" spans="11:15">
      <c r="K5061" s="101"/>
      <c r="L5061" s="102"/>
      <c r="M5061" s="72"/>
      <c r="N5061" s="72"/>
      <c r="O5061" s="103"/>
    </row>
    <row r="5062" spans="11:15">
      <c r="K5062" s="101"/>
      <c r="L5062" s="102"/>
      <c r="M5062" s="72"/>
      <c r="N5062" s="72"/>
      <c r="O5062" s="103"/>
    </row>
    <row r="5063" spans="11:15">
      <c r="K5063" s="101"/>
      <c r="L5063" s="102"/>
      <c r="M5063" s="72"/>
      <c r="N5063" s="72"/>
      <c r="O5063" s="103"/>
    </row>
    <row r="5064" spans="11:15">
      <c r="K5064" s="101"/>
      <c r="L5064" s="102"/>
      <c r="M5064" s="72"/>
      <c r="N5064" s="72"/>
      <c r="O5064" s="103"/>
    </row>
    <row r="5065" spans="11:15">
      <c r="K5065" s="101"/>
      <c r="L5065" s="102"/>
      <c r="M5065" s="72"/>
      <c r="N5065" s="72"/>
      <c r="O5065" s="103"/>
    </row>
    <row r="5066" spans="11:15">
      <c r="K5066" s="101"/>
      <c r="L5066" s="102"/>
      <c r="M5066" s="72"/>
      <c r="N5066" s="72"/>
      <c r="O5066" s="103"/>
    </row>
    <row r="5067" spans="11:15">
      <c r="K5067" s="101"/>
      <c r="L5067" s="102"/>
      <c r="M5067" s="72"/>
      <c r="N5067" s="72"/>
      <c r="O5067" s="103"/>
    </row>
    <row r="5068" spans="11:15">
      <c r="K5068" s="101"/>
      <c r="L5068" s="102"/>
      <c r="M5068" s="72"/>
      <c r="N5068" s="72"/>
      <c r="O5068" s="103"/>
    </row>
    <row r="5069" spans="11:15">
      <c r="K5069" s="101"/>
      <c r="L5069" s="102"/>
      <c r="M5069" s="72"/>
      <c r="N5069" s="72"/>
      <c r="O5069" s="103"/>
    </row>
    <row r="5070" spans="11:15">
      <c r="K5070" s="101"/>
      <c r="L5070" s="102"/>
      <c r="M5070" s="72"/>
      <c r="N5070" s="72"/>
      <c r="O5070" s="103"/>
    </row>
    <row r="5071" spans="11:15">
      <c r="K5071" s="101"/>
      <c r="L5071" s="102"/>
      <c r="M5071" s="72"/>
      <c r="N5071" s="72"/>
      <c r="O5071" s="103"/>
    </row>
    <row r="5072" spans="11:15">
      <c r="K5072" s="101"/>
      <c r="L5072" s="102"/>
      <c r="M5072" s="72"/>
      <c r="N5072" s="72"/>
      <c r="O5072" s="103"/>
    </row>
    <row r="5073" spans="11:15">
      <c r="K5073" s="101"/>
      <c r="L5073" s="102"/>
      <c r="M5073" s="72"/>
      <c r="N5073" s="72"/>
      <c r="O5073" s="103"/>
    </row>
    <row r="5074" spans="11:15">
      <c r="K5074" s="101"/>
      <c r="L5074" s="102"/>
      <c r="M5074" s="72"/>
      <c r="N5074" s="72"/>
      <c r="O5074" s="103"/>
    </row>
    <row r="5075" spans="11:15">
      <c r="K5075" s="101"/>
      <c r="L5075" s="102"/>
      <c r="M5075" s="72"/>
      <c r="N5075" s="72"/>
      <c r="O5075" s="103"/>
    </row>
    <row r="5076" spans="11:15">
      <c r="K5076" s="101"/>
      <c r="L5076" s="102"/>
      <c r="M5076" s="72"/>
      <c r="N5076" s="72"/>
      <c r="O5076" s="103"/>
    </row>
    <row r="5077" spans="11:15">
      <c r="K5077" s="101"/>
      <c r="L5077" s="102"/>
      <c r="M5077" s="72"/>
      <c r="N5077" s="72"/>
      <c r="O5077" s="103"/>
    </row>
    <row r="5078" spans="11:15">
      <c r="K5078" s="101"/>
      <c r="L5078" s="102"/>
      <c r="M5078" s="72"/>
      <c r="N5078" s="72"/>
      <c r="O5078" s="103"/>
    </row>
    <row r="5079" spans="11:15">
      <c r="K5079" s="101"/>
      <c r="L5079" s="102"/>
      <c r="M5079" s="72"/>
      <c r="N5079" s="72"/>
      <c r="O5079" s="103"/>
    </row>
    <row r="5080" spans="11:15">
      <c r="K5080" s="101"/>
      <c r="L5080" s="102"/>
      <c r="M5080" s="72"/>
      <c r="N5080" s="72"/>
      <c r="O5080" s="103"/>
    </row>
    <row r="5081" spans="11:15">
      <c r="K5081" s="101"/>
      <c r="L5081" s="102"/>
      <c r="M5081" s="72"/>
      <c r="N5081" s="72"/>
      <c r="O5081" s="103"/>
    </row>
    <row r="5082" spans="11:15">
      <c r="K5082" s="101"/>
      <c r="L5082" s="102"/>
      <c r="M5082" s="72"/>
      <c r="N5082" s="72"/>
      <c r="O5082" s="103"/>
    </row>
    <row r="5083" spans="11:15">
      <c r="K5083" s="101"/>
      <c r="L5083" s="102"/>
      <c r="M5083" s="72"/>
      <c r="N5083" s="72"/>
      <c r="O5083" s="103"/>
    </row>
    <row r="5084" spans="11:15">
      <c r="K5084" s="101"/>
      <c r="L5084" s="102"/>
      <c r="M5084" s="72"/>
      <c r="N5084" s="72"/>
      <c r="O5084" s="103"/>
    </row>
    <row r="5085" spans="11:15">
      <c r="K5085" s="101"/>
      <c r="L5085" s="102"/>
      <c r="M5085" s="72"/>
      <c r="N5085" s="72"/>
      <c r="O5085" s="103"/>
    </row>
    <row r="5086" spans="11:15">
      <c r="K5086" s="101"/>
      <c r="L5086" s="102"/>
      <c r="M5086" s="72"/>
      <c r="N5086" s="72"/>
      <c r="O5086" s="103"/>
    </row>
    <row r="5087" spans="11:15">
      <c r="K5087" s="101"/>
      <c r="L5087" s="102"/>
      <c r="M5087" s="72"/>
      <c r="N5087" s="72"/>
      <c r="O5087" s="103"/>
    </row>
    <row r="5088" spans="11:15">
      <c r="K5088" s="101"/>
      <c r="L5088" s="102"/>
      <c r="M5088" s="72"/>
      <c r="N5088" s="72"/>
      <c r="O5088" s="103"/>
    </row>
    <row r="5089" spans="11:15">
      <c r="K5089" s="101"/>
      <c r="L5089" s="102"/>
      <c r="M5089" s="72"/>
      <c r="N5089" s="72"/>
      <c r="O5089" s="103"/>
    </row>
    <row r="5090" spans="11:15">
      <c r="K5090" s="101"/>
      <c r="L5090" s="102"/>
      <c r="M5090" s="72"/>
      <c r="N5090" s="72"/>
      <c r="O5090" s="103"/>
    </row>
    <row r="5091" spans="11:15">
      <c r="K5091" s="101"/>
      <c r="L5091" s="102"/>
      <c r="M5091" s="72"/>
      <c r="N5091" s="72"/>
      <c r="O5091" s="103"/>
    </row>
    <row r="5092" spans="11:15">
      <c r="K5092" s="101"/>
      <c r="L5092" s="102"/>
      <c r="M5092" s="72"/>
      <c r="N5092" s="72"/>
      <c r="O5092" s="103"/>
    </row>
    <row r="5093" spans="11:15">
      <c r="K5093" s="101"/>
      <c r="L5093" s="102"/>
      <c r="M5093" s="72"/>
      <c r="N5093" s="72"/>
      <c r="O5093" s="103"/>
    </row>
    <row r="5094" spans="11:15">
      <c r="K5094" s="101"/>
      <c r="L5094" s="102"/>
      <c r="M5094" s="72"/>
      <c r="N5094" s="72"/>
      <c r="O5094" s="103"/>
    </row>
    <row r="5095" spans="11:15">
      <c r="K5095" s="101"/>
      <c r="L5095" s="102"/>
      <c r="M5095" s="72"/>
      <c r="N5095" s="72"/>
      <c r="O5095" s="103"/>
    </row>
    <row r="5096" spans="11:15">
      <c r="K5096" s="101"/>
      <c r="L5096" s="102"/>
      <c r="M5096" s="72"/>
      <c r="N5096" s="72"/>
      <c r="O5096" s="103"/>
    </row>
    <row r="5097" spans="11:15">
      <c r="K5097" s="101"/>
      <c r="L5097" s="102"/>
      <c r="M5097" s="72"/>
      <c r="N5097" s="72"/>
      <c r="O5097" s="103"/>
    </row>
    <row r="5098" spans="11:15">
      <c r="K5098" s="101"/>
      <c r="L5098" s="102"/>
      <c r="M5098" s="72"/>
      <c r="N5098" s="72"/>
      <c r="O5098" s="103"/>
    </row>
    <row r="5099" spans="11:15">
      <c r="K5099" s="101"/>
      <c r="L5099" s="102"/>
      <c r="M5099" s="72"/>
      <c r="N5099" s="72"/>
      <c r="O5099" s="103"/>
    </row>
    <row r="5100" spans="11:15">
      <c r="K5100" s="101"/>
      <c r="L5100" s="102"/>
      <c r="M5100" s="72"/>
      <c r="N5100" s="72"/>
      <c r="O5100" s="103"/>
    </row>
    <row r="5101" spans="11:15">
      <c r="K5101" s="101"/>
      <c r="L5101" s="102"/>
      <c r="M5101" s="72"/>
      <c r="N5101" s="72"/>
      <c r="O5101" s="103"/>
    </row>
    <row r="5102" spans="11:15">
      <c r="K5102" s="101"/>
      <c r="L5102" s="102"/>
      <c r="M5102" s="72"/>
      <c r="N5102" s="72"/>
      <c r="O5102" s="103"/>
    </row>
    <row r="5103" spans="11:15">
      <c r="K5103" s="101"/>
      <c r="L5103" s="102"/>
      <c r="M5103" s="72"/>
      <c r="N5103" s="72"/>
      <c r="O5103" s="103"/>
    </row>
    <row r="5104" spans="11:15">
      <c r="K5104" s="101"/>
      <c r="L5104" s="102"/>
      <c r="M5104" s="72"/>
      <c r="N5104" s="72"/>
      <c r="O5104" s="103"/>
    </row>
    <row r="5105" spans="11:15">
      <c r="K5105" s="101"/>
      <c r="L5105" s="102"/>
      <c r="M5105" s="72"/>
      <c r="N5105" s="72"/>
      <c r="O5105" s="103"/>
    </row>
    <row r="5106" spans="11:15">
      <c r="K5106" s="101"/>
      <c r="L5106" s="102"/>
      <c r="M5106" s="72"/>
      <c r="N5106" s="72"/>
      <c r="O5106" s="103"/>
    </row>
    <row r="5107" spans="11:15">
      <c r="K5107" s="101"/>
      <c r="L5107" s="102"/>
      <c r="M5107" s="72"/>
      <c r="N5107" s="72"/>
      <c r="O5107" s="103"/>
    </row>
    <row r="5108" spans="11:15">
      <c r="K5108" s="101"/>
      <c r="L5108" s="102"/>
      <c r="M5108" s="72"/>
      <c r="N5108" s="72"/>
      <c r="O5108" s="103"/>
    </row>
    <row r="5109" spans="11:15">
      <c r="K5109" s="101"/>
      <c r="L5109" s="102"/>
      <c r="M5109" s="72"/>
      <c r="N5109" s="72"/>
      <c r="O5109" s="103"/>
    </row>
    <row r="5110" spans="11:15">
      <c r="K5110" s="101"/>
      <c r="L5110" s="102"/>
      <c r="M5110" s="72"/>
      <c r="N5110" s="72"/>
      <c r="O5110" s="103"/>
    </row>
    <row r="5111" spans="11:15">
      <c r="K5111" s="101"/>
      <c r="L5111" s="102"/>
      <c r="M5111" s="72"/>
      <c r="N5111" s="72"/>
      <c r="O5111" s="103"/>
    </row>
    <row r="5112" spans="11:15">
      <c r="K5112" s="101"/>
      <c r="L5112" s="102"/>
      <c r="M5112" s="72"/>
      <c r="N5112" s="72"/>
      <c r="O5112" s="103"/>
    </row>
    <row r="5113" spans="11:15">
      <c r="K5113" s="101"/>
      <c r="L5113" s="102"/>
      <c r="M5113" s="72"/>
      <c r="N5113" s="72"/>
      <c r="O5113" s="103"/>
    </row>
    <row r="5114" spans="11:15">
      <c r="K5114" s="101"/>
      <c r="L5114" s="102"/>
      <c r="M5114" s="72"/>
      <c r="N5114" s="72"/>
      <c r="O5114" s="103"/>
    </row>
    <row r="5115" spans="11:15">
      <c r="K5115" s="101"/>
      <c r="L5115" s="102"/>
      <c r="M5115" s="72"/>
      <c r="N5115" s="72"/>
      <c r="O5115" s="103"/>
    </row>
    <row r="5116" spans="11:15">
      <c r="K5116" s="101"/>
      <c r="L5116" s="102"/>
      <c r="M5116" s="72"/>
      <c r="N5116" s="72"/>
      <c r="O5116" s="103"/>
    </row>
    <row r="5117" spans="11:15">
      <c r="K5117" s="101"/>
      <c r="L5117" s="102"/>
      <c r="M5117" s="72"/>
      <c r="N5117" s="72"/>
      <c r="O5117" s="103"/>
    </row>
    <row r="5118" spans="11:15">
      <c r="K5118" s="101"/>
      <c r="L5118" s="102"/>
      <c r="M5118" s="72"/>
      <c r="N5118" s="72"/>
      <c r="O5118" s="103"/>
    </row>
    <row r="5119" spans="11:15">
      <c r="K5119" s="101"/>
      <c r="L5119" s="102"/>
      <c r="M5119" s="72"/>
      <c r="N5119" s="72"/>
      <c r="O5119" s="103"/>
    </row>
    <row r="5120" spans="11:15">
      <c r="K5120" s="101"/>
      <c r="L5120" s="102"/>
      <c r="M5120" s="72"/>
      <c r="N5120" s="72"/>
      <c r="O5120" s="103"/>
    </row>
    <row r="5121" spans="11:15">
      <c r="K5121" s="101"/>
      <c r="L5121" s="102"/>
      <c r="M5121" s="72"/>
      <c r="N5121" s="72"/>
      <c r="O5121" s="103"/>
    </row>
    <row r="5122" spans="11:15">
      <c r="K5122" s="101"/>
      <c r="L5122" s="102"/>
      <c r="M5122" s="72"/>
      <c r="N5122" s="72"/>
      <c r="O5122" s="103"/>
    </row>
    <row r="5123" spans="11:15">
      <c r="K5123" s="101"/>
      <c r="L5123" s="102"/>
      <c r="M5123" s="72"/>
      <c r="N5123" s="72"/>
      <c r="O5123" s="103"/>
    </row>
    <row r="5124" spans="11:15">
      <c r="K5124" s="101"/>
      <c r="L5124" s="102"/>
      <c r="M5124" s="72"/>
      <c r="N5124" s="72"/>
      <c r="O5124" s="103"/>
    </row>
    <row r="5125" spans="11:15">
      <c r="K5125" s="101"/>
      <c r="L5125" s="102"/>
      <c r="M5125" s="72"/>
      <c r="N5125" s="72"/>
      <c r="O5125" s="103"/>
    </row>
    <row r="5126" spans="11:15">
      <c r="K5126" s="101"/>
      <c r="L5126" s="102"/>
      <c r="M5126" s="72"/>
      <c r="N5126" s="72"/>
      <c r="O5126" s="103"/>
    </row>
    <row r="5127" spans="11:15">
      <c r="K5127" s="101"/>
      <c r="L5127" s="102"/>
      <c r="M5127" s="72"/>
      <c r="N5127" s="72"/>
      <c r="O5127" s="103"/>
    </row>
    <row r="5128" spans="11:15">
      <c r="K5128" s="101"/>
      <c r="L5128" s="102"/>
      <c r="M5128" s="72"/>
      <c r="N5128" s="72"/>
      <c r="O5128" s="103"/>
    </row>
    <row r="5129" spans="11:15">
      <c r="K5129" s="101"/>
      <c r="L5129" s="102"/>
      <c r="M5129" s="72"/>
      <c r="N5129" s="72"/>
      <c r="O5129" s="103"/>
    </row>
    <row r="5130" spans="11:15">
      <c r="K5130" s="101"/>
      <c r="L5130" s="102"/>
      <c r="M5130" s="72"/>
      <c r="N5130" s="72"/>
      <c r="O5130" s="103"/>
    </row>
    <row r="5131" spans="11:15">
      <c r="K5131" s="101"/>
      <c r="L5131" s="102"/>
      <c r="M5131" s="72"/>
      <c r="N5131" s="72"/>
      <c r="O5131" s="103"/>
    </row>
    <row r="5132" spans="11:15">
      <c r="K5132" s="101"/>
      <c r="L5132" s="102"/>
      <c r="M5132" s="72"/>
      <c r="N5132" s="72"/>
      <c r="O5132" s="103"/>
    </row>
    <row r="5133" spans="11:15">
      <c r="K5133" s="101"/>
      <c r="L5133" s="102"/>
      <c r="M5133" s="72"/>
      <c r="N5133" s="72"/>
      <c r="O5133" s="103"/>
    </row>
    <row r="5134" spans="11:15">
      <c r="K5134" s="101"/>
      <c r="L5134" s="102"/>
      <c r="M5134" s="72"/>
      <c r="N5134" s="72"/>
      <c r="O5134" s="103"/>
    </row>
    <row r="5135" spans="11:15">
      <c r="K5135" s="101"/>
      <c r="L5135" s="102"/>
      <c r="M5135" s="72"/>
      <c r="N5135" s="72"/>
      <c r="O5135" s="103"/>
    </row>
    <row r="5136" spans="11:15">
      <c r="K5136" s="101"/>
      <c r="L5136" s="102"/>
      <c r="M5136" s="72"/>
      <c r="N5136" s="72"/>
      <c r="O5136" s="103"/>
    </row>
    <row r="5137" spans="11:15">
      <c r="K5137" s="101"/>
      <c r="L5137" s="102"/>
      <c r="M5137" s="72"/>
      <c r="N5137" s="72"/>
      <c r="O5137" s="103"/>
    </row>
    <row r="5138" spans="11:15">
      <c r="K5138" s="101"/>
      <c r="L5138" s="102"/>
      <c r="M5138" s="72"/>
      <c r="N5138" s="72"/>
      <c r="O5138" s="103"/>
    </row>
    <row r="5139" spans="11:15">
      <c r="K5139" s="101"/>
      <c r="L5139" s="102"/>
      <c r="M5139" s="72"/>
      <c r="N5139" s="72"/>
      <c r="O5139" s="103"/>
    </row>
    <row r="5140" spans="11:15">
      <c r="K5140" s="101"/>
      <c r="L5140" s="102"/>
      <c r="M5140" s="72"/>
      <c r="N5140" s="72"/>
      <c r="O5140" s="103"/>
    </row>
    <row r="5141" spans="11:15">
      <c r="K5141" s="101"/>
      <c r="L5141" s="102"/>
      <c r="M5141" s="72"/>
      <c r="N5141" s="72"/>
      <c r="O5141" s="103"/>
    </row>
    <row r="5142" spans="11:15">
      <c r="K5142" s="101"/>
      <c r="L5142" s="102"/>
      <c r="M5142" s="72"/>
      <c r="N5142" s="72"/>
      <c r="O5142" s="103"/>
    </row>
    <row r="5143" spans="11:15">
      <c r="K5143" s="101"/>
      <c r="L5143" s="102"/>
      <c r="M5143" s="72"/>
      <c r="N5143" s="72"/>
      <c r="O5143" s="103"/>
    </row>
    <row r="5144" spans="11:15">
      <c r="K5144" s="101"/>
      <c r="L5144" s="102"/>
      <c r="M5144" s="72"/>
      <c r="N5144" s="72"/>
      <c r="O5144" s="103"/>
    </row>
    <row r="5145" spans="11:15">
      <c r="K5145" s="101"/>
      <c r="L5145" s="102"/>
      <c r="M5145" s="72"/>
      <c r="N5145" s="72"/>
      <c r="O5145" s="103"/>
    </row>
    <row r="5146" spans="11:15">
      <c r="K5146" s="101"/>
      <c r="L5146" s="102"/>
      <c r="M5146" s="72"/>
      <c r="N5146" s="72"/>
      <c r="O5146" s="103"/>
    </row>
    <row r="5147" spans="11:15">
      <c r="K5147" s="101"/>
      <c r="L5147" s="102"/>
      <c r="M5147" s="72"/>
      <c r="N5147" s="72"/>
      <c r="O5147" s="103"/>
    </row>
    <row r="5148" spans="11:15">
      <c r="K5148" s="101"/>
      <c r="L5148" s="102"/>
      <c r="M5148" s="72"/>
      <c r="N5148" s="72"/>
      <c r="O5148" s="103"/>
    </row>
    <row r="5149" spans="11:15">
      <c r="K5149" s="101"/>
      <c r="L5149" s="102"/>
      <c r="M5149" s="72"/>
      <c r="N5149" s="72"/>
      <c r="O5149" s="103"/>
    </row>
    <row r="5150" spans="11:15">
      <c r="K5150" s="101"/>
      <c r="L5150" s="102"/>
      <c r="M5150" s="72"/>
      <c r="N5150" s="72"/>
      <c r="O5150" s="103"/>
    </row>
    <row r="5151" spans="11:15">
      <c r="K5151" s="101"/>
      <c r="L5151" s="102"/>
      <c r="M5151" s="72"/>
      <c r="N5151" s="72"/>
      <c r="O5151" s="103"/>
    </row>
    <row r="5152" spans="11:15">
      <c r="K5152" s="101"/>
      <c r="L5152" s="102"/>
      <c r="M5152" s="72"/>
      <c r="N5152" s="72"/>
      <c r="O5152" s="103"/>
    </row>
    <row r="5153" spans="11:15">
      <c r="K5153" s="101"/>
      <c r="L5153" s="102"/>
      <c r="M5153" s="72"/>
      <c r="N5153" s="72"/>
      <c r="O5153" s="103"/>
    </row>
    <row r="5154" spans="11:15">
      <c r="K5154" s="101"/>
      <c r="L5154" s="102"/>
      <c r="M5154" s="72"/>
      <c r="N5154" s="72"/>
      <c r="O5154" s="103"/>
    </row>
    <row r="5155" spans="11:15">
      <c r="K5155" s="101"/>
      <c r="L5155" s="102"/>
      <c r="M5155" s="72"/>
      <c r="N5155" s="72"/>
      <c r="O5155" s="103"/>
    </row>
    <row r="5156" spans="11:15">
      <c r="K5156" s="101"/>
      <c r="L5156" s="102"/>
      <c r="M5156" s="72"/>
      <c r="N5156" s="72"/>
      <c r="O5156" s="103"/>
    </row>
    <row r="5157" spans="11:15">
      <c r="K5157" s="101"/>
      <c r="L5157" s="102"/>
      <c r="M5157" s="72"/>
      <c r="N5157" s="72"/>
      <c r="O5157" s="103"/>
    </row>
    <row r="5158" spans="11:15">
      <c r="K5158" s="101"/>
      <c r="L5158" s="102"/>
      <c r="M5158" s="72"/>
      <c r="N5158" s="72"/>
      <c r="O5158" s="103"/>
    </row>
    <row r="5159" spans="11:15">
      <c r="K5159" s="101"/>
      <c r="L5159" s="102"/>
      <c r="M5159" s="72"/>
      <c r="N5159" s="72"/>
      <c r="O5159" s="103"/>
    </row>
    <row r="5160" spans="11:15">
      <c r="K5160" s="101"/>
      <c r="L5160" s="102"/>
      <c r="M5160" s="72"/>
      <c r="N5160" s="72"/>
      <c r="O5160" s="103"/>
    </row>
    <row r="5161" spans="11:15">
      <c r="K5161" s="101"/>
      <c r="L5161" s="102"/>
      <c r="M5161" s="72"/>
      <c r="N5161" s="72"/>
      <c r="O5161" s="103"/>
    </row>
    <row r="5162" spans="11:15">
      <c r="K5162" s="101"/>
      <c r="L5162" s="102"/>
      <c r="M5162" s="72"/>
      <c r="N5162" s="72"/>
      <c r="O5162" s="103"/>
    </row>
    <row r="5163" spans="11:15">
      <c r="K5163" s="101"/>
      <c r="L5163" s="102"/>
      <c r="M5163" s="72"/>
      <c r="N5163" s="72"/>
      <c r="O5163" s="103"/>
    </row>
    <row r="5164" spans="11:15">
      <c r="K5164" s="101"/>
      <c r="L5164" s="102"/>
      <c r="M5164" s="72"/>
      <c r="N5164" s="72"/>
      <c r="O5164" s="103"/>
    </row>
    <row r="5165" spans="11:15">
      <c r="K5165" s="101"/>
      <c r="L5165" s="102"/>
      <c r="M5165" s="72"/>
      <c r="N5165" s="72"/>
      <c r="O5165" s="103"/>
    </row>
    <row r="5166" spans="11:15">
      <c r="K5166" s="101"/>
      <c r="L5166" s="102"/>
      <c r="M5166" s="72"/>
      <c r="N5166" s="72"/>
      <c r="O5166" s="103"/>
    </row>
    <row r="5167" spans="11:15">
      <c r="K5167" s="101"/>
      <c r="L5167" s="102"/>
      <c r="M5167" s="72"/>
      <c r="N5167" s="72"/>
      <c r="O5167" s="103"/>
    </row>
    <row r="5168" spans="11:15">
      <c r="K5168" s="101"/>
      <c r="L5168" s="102"/>
      <c r="M5168" s="72"/>
      <c r="N5168" s="72"/>
      <c r="O5168" s="103"/>
    </row>
    <row r="5169" spans="11:15">
      <c r="K5169" s="101"/>
      <c r="L5169" s="102"/>
      <c r="M5169" s="72"/>
      <c r="N5169" s="72"/>
      <c r="O5169" s="103"/>
    </row>
    <row r="5170" spans="11:15">
      <c r="K5170" s="101"/>
      <c r="L5170" s="102"/>
      <c r="M5170" s="72"/>
      <c r="N5170" s="72"/>
      <c r="O5170" s="103"/>
    </row>
    <row r="5171" spans="11:15">
      <c r="K5171" s="101"/>
      <c r="L5171" s="102"/>
      <c r="M5171" s="72"/>
      <c r="N5171" s="72"/>
      <c r="O5171" s="103"/>
    </row>
    <row r="5172" spans="11:15">
      <c r="K5172" s="101"/>
      <c r="L5172" s="102"/>
      <c r="M5172" s="72"/>
      <c r="N5172" s="72"/>
      <c r="O5172" s="103"/>
    </row>
    <row r="5173" spans="11:15">
      <c r="K5173" s="101"/>
      <c r="L5173" s="102"/>
      <c r="M5173" s="72"/>
      <c r="N5173" s="72"/>
      <c r="O5173" s="103"/>
    </row>
    <row r="5174" spans="11:15">
      <c r="K5174" s="101"/>
      <c r="L5174" s="102"/>
      <c r="M5174" s="72"/>
      <c r="N5174" s="72"/>
      <c r="O5174" s="103"/>
    </row>
    <row r="5175" spans="11:15">
      <c r="K5175" s="101"/>
      <c r="L5175" s="102"/>
      <c r="M5175" s="72"/>
      <c r="N5175" s="72"/>
      <c r="O5175" s="103"/>
    </row>
    <row r="5176" spans="11:15">
      <c r="K5176" s="101"/>
      <c r="L5176" s="102"/>
      <c r="M5176" s="72"/>
      <c r="N5176" s="72"/>
      <c r="O5176" s="103"/>
    </row>
    <row r="5177" spans="11:15">
      <c r="K5177" s="101"/>
      <c r="L5177" s="102"/>
      <c r="M5177" s="72"/>
      <c r="N5177" s="72"/>
      <c r="O5177" s="103"/>
    </row>
    <row r="5178" spans="11:15">
      <c r="K5178" s="101"/>
      <c r="L5178" s="102"/>
      <c r="M5178" s="72"/>
      <c r="N5178" s="72"/>
      <c r="O5178" s="103"/>
    </row>
    <row r="5179" spans="11:15">
      <c r="K5179" s="101"/>
      <c r="L5179" s="102"/>
      <c r="M5179" s="72"/>
      <c r="N5179" s="72"/>
      <c r="O5179" s="103"/>
    </row>
    <row r="5180" spans="11:15">
      <c r="K5180" s="101"/>
      <c r="L5180" s="102"/>
      <c r="M5180" s="72"/>
      <c r="N5180" s="72"/>
      <c r="O5180" s="103"/>
    </row>
    <row r="5181" spans="11:15">
      <c r="K5181" s="101"/>
      <c r="L5181" s="102"/>
      <c r="M5181" s="72"/>
      <c r="N5181" s="72"/>
      <c r="O5181" s="103"/>
    </row>
    <row r="5182" spans="11:15">
      <c r="K5182" s="101"/>
      <c r="L5182" s="102"/>
      <c r="M5182" s="72"/>
      <c r="N5182" s="72"/>
      <c r="O5182" s="103"/>
    </row>
    <row r="5183" spans="11:15">
      <c r="K5183" s="101"/>
      <c r="L5183" s="102"/>
      <c r="M5183" s="72"/>
      <c r="N5183" s="72"/>
      <c r="O5183" s="103"/>
    </row>
    <row r="5184" spans="11:15">
      <c r="K5184" s="101"/>
      <c r="L5184" s="102"/>
      <c r="M5184" s="72"/>
      <c r="N5184" s="72"/>
      <c r="O5184" s="103"/>
    </row>
    <row r="5185" spans="11:15">
      <c r="K5185" s="101"/>
      <c r="L5185" s="102"/>
      <c r="M5185" s="72"/>
      <c r="N5185" s="72"/>
      <c r="O5185" s="103"/>
    </row>
    <row r="5186" spans="11:15">
      <c r="K5186" s="101"/>
      <c r="L5186" s="102"/>
      <c r="M5186" s="72"/>
      <c r="N5186" s="72"/>
      <c r="O5186" s="103"/>
    </row>
    <row r="5187" spans="11:15">
      <c r="K5187" s="101"/>
      <c r="L5187" s="102"/>
      <c r="M5187" s="72"/>
      <c r="N5187" s="72"/>
      <c r="O5187" s="103"/>
    </row>
    <row r="5188" spans="11:15">
      <c r="K5188" s="101"/>
      <c r="L5188" s="102"/>
      <c r="M5188" s="72"/>
      <c r="N5188" s="72"/>
      <c r="O5188" s="103"/>
    </row>
    <row r="5189" spans="11:15">
      <c r="K5189" s="101"/>
      <c r="L5189" s="102"/>
      <c r="M5189" s="72"/>
      <c r="N5189" s="72"/>
      <c r="O5189" s="103"/>
    </row>
    <row r="5190" spans="11:15">
      <c r="K5190" s="101"/>
      <c r="L5190" s="102"/>
      <c r="M5190" s="72"/>
      <c r="N5190" s="72"/>
      <c r="O5190" s="103"/>
    </row>
    <row r="5191" spans="11:15">
      <c r="K5191" s="101"/>
      <c r="L5191" s="102"/>
      <c r="M5191" s="72"/>
      <c r="N5191" s="72"/>
      <c r="O5191" s="103"/>
    </row>
    <row r="5192" spans="11:15">
      <c r="K5192" s="101"/>
      <c r="L5192" s="102"/>
      <c r="M5192" s="72"/>
      <c r="N5192" s="72"/>
      <c r="O5192" s="103"/>
    </row>
    <row r="5193" spans="11:15">
      <c r="K5193" s="101"/>
      <c r="L5193" s="102"/>
      <c r="M5193" s="72"/>
      <c r="N5193" s="72"/>
      <c r="O5193" s="103"/>
    </row>
    <row r="5194" spans="11:15">
      <c r="K5194" s="101"/>
      <c r="L5194" s="102"/>
      <c r="M5194" s="72"/>
      <c r="N5194" s="72"/>
      <c r="O5194" s="103"/>
    </row>
    <row r="5195" spans="11:15">
      <c r="K5195" s="101"/>
      <c r="L5195" s="102"/>
      <c r="M5195" s="72"/>
      <c r="N5195" s="72"/>
      <c r="O5195" s="103"/>
    </row>
    <row r="5196" spans="11:15">
      <c r="K5196" s="101"/>
      <c r="L5196" s="102"/>
      <c r="M5196" s="72"/>
      <c r="N5196" s="72"/>
      <c r="O5196" s="103"/>
    </row>
    <row r="5197" spans="11:15">
      <c r="K5197" s="101"/>
      <c r="L5197" s="102"/>
      <c r="M5197" s="72"/>
      <c r="N5197" s="72"/>
      <c r="O5197" s="103"/>
    </row>
    <row r="5198" spans="11:15">
      <c r="K5198" s="101"/>
      <c r="L5198" s="102"/>
      <c r="M5198" s="72"/>
      <c r="N5198" s="72"/>
      <c r="O5198" s="103"/>
    </row>
    <row r="5199" spans="11:15">
      <c r="K5199" s="101"/>
      <c r="L5199" s="102"/>
      <c r="M5199" s="72"/>
      <c r="N5199" s="72"/>
      <c r="O5199" s="103"/>
    </row>
    <row r="5200" spans="11:15">
      <c r="K5200" s="101"/>
      <c r="L5200" s="102"/>
      <c r="M5200" s="72"/>
      <c r="N5200" s="72"/>
      <c r="O5200" s="103"/>
    </row>
    <row r="5201" spans="11:15">
      <c r="K5201" s="101"/>
      <c r="L5201" s="102"/>
      <c r="M5201" s="72"/>
      <c r="N5201" s="72"/>
      <c r="O5201" s="103"/>
    </row>
    <row r="5202" spans="11:15">
      <c r="K5202" s="101"/>
      <c r="L5202" s="102"/>
      <c r="M5202" s="72"/>
      <c r="N5202" s="72"/>
      <c r="O5202" s="103"/>
    </row>
    <row r="5203" spans="11:15">
      <c r="K5203" s="101"/>
      <c r="L5203" s="102"/>
      <c r="M5203" s="72"/>
      <c r="N5203" s="72"/>
      <c r="O5203" s="103"/>
    </row>
    <row r="5204" spans="11:15">
      <c r="K5204" s="101"/>
      <c r="L5204" s="102"/>
      <c r="M5204" s="72"/>
      <c r="N5204" s="72"/>
      <c r="O5204" s="103"/>
    </row>
    <row r="5205" spans="11:15">
      <c r="K5205" s="101"/>
      <c r="L5205" s="102"/>
      <c r="M5205" s="72"/>
      <c r="N5205" s="72"/>
      <c r="O5205" s="103"/>
    </row>
    <row r="5206" spans="11:15">
      <c r="K5206" s="101"/>
      <c r="L5206" s="102"/>
      <c r="M5206" s="72"/>
      <c r="N5206" s="72"/>
      <c r="O5206" s="103"/>
    </row>
    <row r="5207" spans="11:15">
      <c r="K5207" s="101"/>
      <c r="L5207" s="102"/>
      <c r="M5207" s="72"/>
      <c r="N5207" s="72"/>
      <c r="O5207" s="103"/>
    </row>
    <row r="5208" spans="11:15">
      <c r="K5208" s="101"/>
      <c r="L5208" s="102"/>
      <c r="M5208" s="72"/>
      <c r="N5208" s="72"/>
      <c r="O5208" s="103"/>
    </row>
    <row r="5209" spans="11:15">
      <c r="K5209" s="101"/>
      <c r="L5209" s="102"/>
      <c r="M5209" s="72"/>
      <c r="N5209" s="72"/>
      <c r="O5209" s="103"/>
    </row>
    <row r="5210" spans="11:15">
      <c r="K5210" s="101"/>
      <c r="L5210" s="102"/>
      <c r="M5210" s="72"/>
      <c r="N5210" s="72"/>
      <c r="O5210" s="103"/>
    </row>
    <row r="5211" spans="11:15">
      <c r="K5211" s="101"/>
      <c r="L5211" s="102"/>
      <c r="M5211" s="72"/>
      <c r="N5211" s="72"/>
      <c r="O5211" s="103"/>
    </row>
    <row r="5212" spans="11:15">
      <c r="K5212" s="101"/>
      <c r="L5212" s="102"/>
      <c r="M5212" s="72"/>
      <c r="N5212" s="72"/>
      <c r="O5212" s="103"/>
    </row>
    <row r="5213" spans="11:15">
      <c r="K5213" s="101"/>
      <c r="L5213" s="102"/>
      <c r="M5213" s="72"/>
      <c r="N5213" s="72"/>
      <c r="O5213" s="103"/>
    </row>
    <row r="5214" spans="11:15">
      <c r="K5214" s="101"/>
      <c r="L5214" s="102"/>
      <c r="M5214" s="72"/>
      <c r="N5214" s="72"/>
      <c r="O5214" s="103"/>
    </row>
    <row r="5215" spans="11:15">
      <c r="K5215" s="101"/>
      <c r="L5215" s="102"/>
      <c r="M5215" s="72"/>
      <c r="N5215" s="72"/>
      <c r="O5215" s="103"/>
    </row>
    <row r="5216" spans="11:15">
      <c r="K5216" s="101"/>
      <c r="L5216" s="102"/>
      <c r="M5216" s="72"/>
      <c r="N5216" s="72"/>
      <c r="O5216" s="103"/>
    </row>
    <row r="5217" spans="11:15">
      <c r="K5217" s="101"/>
      <c r="L5217" s="102"/>
      <c r="M5217" s="72"/>
      <c r="N5217" s="72"/>
      <c r="O5217" s="103"/>
    </row>
    <row r="5218" spans="11:15">
      <c r="K5218" s="101"/>
      <c r="L5218" s="102"/>
      <c r="M5218" s="72"/>
      <c r="N5218" s="72"/>
      <c r="O5218" s="103"/>
    </row>
    <row r="5219" spans="11:15">
      <c r="K5219" s="101"/>
      <c r="L5219" s="102"/>
      <c r="M5219" s="72"/>
      <c r="N5219" s="72"/>
      <c r="O5219" s="103"/>
    </row>
    <row r="5220" spans="11:15">
      <c r="K5220" s="101"/>
      <c r="L5220" s="102"/>
      <c r="M5220" s="72"/>
      <c r="N5220" s="72"/>
      <c r="O5220" s="103"/>
    </row>
    <row r="5221" spans="11:15">
      <c r="K5221" s="101"/>
      <c r="L5221" s="102"/>
      <c r="M5221" s="72"/>
      <c r="N5221" s="72"/>
      <c r="O5221" s="103"/>
    </row>
    <row r="5222" spans="11:15">
      <c r="K5222" s="101"/>
      <c r="L5222" s="102"/>
      <c r="M5222" s="72"/>
      <c r="N5222" s="72"/>
      <c r="O5222" s="103"/>
    </row>
    <row r="5223" spans="11:15">
      <c r="K5223" s="101"/>
      <c r="L5223" s="102"/>
      <c r="M5223" s="72"/>
      <c r="N5223" s="72"/>
      <c r="O5223" s="103"/>
    </row>
    <row r="5224" spans="11:15">
      <c r="K5224" s="101"/>
      <c r="L5224" s="102"/>
      <c r="M5224" s="72"/>
      <c r="N5224" s="72"/>
      <c r="O5224" s="103"/>
    </row>
    <row r="5225" spans="11:15">
      <c r="K5225" s="101"/>
      <c r="L5225" s="102"/>
      <c r="M5225" s="72"/>
      <c r="N5225" s="72"/>
      <c r="O5225" s="103"/>
    </row>
    <row r="5226" spans="11:15">
      <c r="K5226" s="101"/>
      <c r="L5226" s="102"/>
      <c r="M5226" s="72"/>
      <c r="N5226" s="72"/>
      <c r="O5226" s="103"/>
    </row>
    <row r="5227" spans="11:15">
      <c r="K5227" s="101"/>
      <c r="L5227" s="102"/>
      <c r="M5227" s="72"/>
      <c r="N5227" s="72"/>
      <c r="O5227" s="103"/>
    </row>
    <row r="5228" spans="11:15">
      <c r="K5228" s="101"/>
      <c r="L5228" s="102"/>
      <c r="M5228" s="72"/>
      <c r="N5228" s="72"/>
      <c r="O5228" s="103"/>
    </row>
    <row r="5229" spans="11:15">
      <c r="K5229" s="101"/>
      <c r="L5229" s="102"/>
      <c r="M5229" s="72"/>
      <c r="N5229" s="72"/>
      <c r="O5229" s="103"/>
    </row>
    <row r="5230" spans="11:15">
      <c r="K5230" s="101"/>
      <c r="L5230" s="102"/>
      <c r="M5230" s="72"/>
      <c r="N5230" s="72"/>
      <c r="O5230" s="103"/>
    </row>
    <row r="5231" spans="11:15">
      <c r="K5231" s="101"/>
      <c r="L5231" s="102"/>
      <c r="M5231" s="72"/>
      <c r="N5231" s="72"/>
      <c r="O5231" s="103"/>
    </row>
    <row r="5232" spans="11:15">
      <c r="K5232" s="101"/>
      <c r="L5232" s="102"/>
      <c r="M5232" s="72"/>
      <c r="N5232" s="72"/>
      <c r="O5232" s="103"/>
    </row>
    <row r="5233" spans="11:15">
      <c r="K5233" s="101"/>
      <c r="L5233" s="102"/>
      <c r="M5233" s="72"/>
      <c r="N5233" s="72"/>
      <c r="O5233" s="103"/>
    </row>
    <row r="5234" spans="11:15">
      <c r="K5234" s="101"/>
      <c r="L5234" s="102"/>
      <c r="M5234" s="72"/>
      <c r="N5234" s="72"/>
      <c r="O5234" s="103"/>
    </row>
    <row r="5235" spans="11:15">
      <c r="K5235" s="101"/>
      <c r="L5235" s="102"/>
      <c r="M5235" s="72"/>
      <c r="N5235" s="72"/>
      <c r="O5235" s="103"/>
    </row>
    <row r="5236" spans="11:15">
      <c r="K5236" s="101"/>
      <c r="L5236" s="102"/>
      <c r="M5236" s="72"/>
      <c r="N5236" s="72"/>
      <c r="O5236" s="103"/>
    </row>
    <row r="5237" spans="11:15">
      <c r="K5237" s="101"/>
      <c r="L5237" s="102"/>
      <c r="M5237" s="72"/>
      <c r="N5237" s="72"/>
      <c r="O5237" s="103"/>
    </row>
    <row r="5238" spans="11:15">
      <c r="K5238" s="101"/>
      <c r="L5238" s="102"/>
      <c r="M5238" s="72"/>
      <c r="N5238" s="72"/>
      <c r="O5238" s="103"/>
    </row>
    <row r="5239" spans="11:15">
      <c r="K5239" s="101"/>
      <c r="L5239" s="102"/>
      <c r="M5239" s="72"/>
      <c r="N5239" s="72"/>
      <c r="O5239" s="103"/>
    </row>
    <row r="5240" spans="11:15">
      <c r="K5240" s="101"/>
      <c r="L5240" s="102"/>
      <c r="M5240" s="72"/>
      <c r="N5240" s="72"/>
      <c r="O5240" s="103"/>
    </row>
    <row r="5241" spans="11:15">
      <c r="K5241" s="101"/>
      <c r="L5241" s="102"/>
      <c r="M5241" s="72"/>
      <c r="N5241" s="72"/>
      <c r="O5241" s="103"/>
    </row>
    <row r="5242" spans="11:15">
      <c r="K5242" s="101"/>
      <c r="L5242" s="102"/>
      <c r="M5242" s="72"/>
      <c r="N5242" s="72"/>
      <c r="O5242" s="103"/>
    </row>
    <row r="5243" spans="11:15">
      <c r="K5243" s="101"/>
      <c r="L5243" s="102"/>
      <c r="M5243" s="72"/>
      <c r="N5243" s="72"/>
      <c r="O5243" s="103"/>
    </row>
    <row r="5244" spans="11:15">
      <c r="K5244" s="101"/>
      <c r="L5244" s="102"/>
      <c r="M5244" s="72"/>
      <c r="N5244" s="72"/>
      <c r="O5244" s="103"/>
    </row>
    <row r="5245" spans="11:15">
      <c r="K5245" s="101"/>
      <c r="L5245" s="102"/>
      <c r="M5245" s="72"/>
      <c r="N5245" s="72"/>
      <c r="O5245" s="103"/>
    </row>
    <row r="5246" spans="11:15">
      <c r="K5246" s="101"/>
      <c r="L5246" s="102"/>
      <c r="M5246" s="72"/>
      <c r="N5246" s="72"/>
      <c r="O5246" s="103"/>
    </row>
    <row r="5247" spans="11:15">
      <c r="K5247" s="101"/>
      <c r="L5247" s="102"/>
      <c r="M5247" s="72"/>
      <c r="N5247" s="72"/>
      <c r="O5247" s="103"/>
    </row>
    <row r="5248" spans="11:15">
      <c r="K5248" s="101"/>
      <c r="L5248" s="102"/>
      <c r="M5248" s="72"/>
      <c r="N5248" s="72"/>
      <c r="O5248" s="103"/>
    </row>
    <row r="5249" spans="11:15">
      <c r="K5249" s="101"/>
      <c r="L5249" s="102"/>
      <c r="M5249" s="72"/>
      <c r="N5249" s="72"/>
      <c r="O5249" s="103"/>
    </row>
    <row r="5250" spans="11:15">
      <c r="K5250" s="101"/>
      <c r="L5250" s="102"/>
      <c r="M5250" s="72"/>
      <c r="N5250" s="72"/>
      <c r="O5250" s="103"/>
    </row>
    <row r="5251" spans="11:15">
      <c r="K5251" s="101"/>
      <c r="L5251" s="102"/>
      <c r="M5251" s="72"/>
      <c r="N5251" s="72"/>
      <c r="O5251" s="103"/>
    </row>
    <row r="5252" spans="11:15">
      <c r="K5252" s="101"/>
      <c r="L5252" s="102"/>
      <c r="M5252" s="72"/>
      <c r="N5252" s="72"/>
      <c r="O5252" s="103"/>
    </row>
    <row r="5253" spans="11:15">
      <c r="K5253" s="101"/>
      <c r="L5253" s="102"/>
      <c r="M5253" s="72"/>
      <c r="N5253" s="72"/>
      <c r="O5253" s="103"/>
    </row>
    <row r="5254" spans="11:15">
      <c r="K5254" s="101"/>
      <c r="L5254" s="102"/>
      <c r="M5254" s="72"/>
      <c r="N5254" s="72"/>
      <c r="O5254" s="103"/>
    </row>
    <row r="5255" spans="11:15">
      <c r="K5255" s="101"/>
      <c r="L5255" s="102"/>
      <c r="M5255" s="72"/>
      <c r="N5255" s="72"/>
      <c r="O5255" s="103"/>
    </row>
    <row r="5256" spans="11:15">
      <c r="K5256" s="101"/>
      <c r="L5256" s="102"/>
      <c r="M5256" s="72"/>
      <c r="N5256" s="72"/>
      <c r="O5256" s="103"/>
    </row>
    <row r="5257" spans="11:15">
      <c r="K5257" s="101"/>
      <c r="L5257" s="102"/>
      <c r="M5257" s="72"/>
      <c r="N5257" s="72"/>
      <c r="O5257" s="103"/>
    </row>
    <row r="5258" spans="11:15">
      <c r="K5258" s="101"/>
      <c r="L5258" s="102"/>
      <c r="M5258" s="72"/>
      <c r="N5258" s="72"/>
      <c r="O5258" s="103"/>
    </row>
    <row r="5259" spans="11:15">
      <c r="K5259" s="101"/>
      <c r="L5259" s="102"/>
      <c r="M5259" s="72"/>
      <c r="N5259" s="72"/>
      <c r="O5259" s="103"/>
    </row>
    <row r="5260" spans="11:15">
      <c r="K5260" s="101"/>
      <c r="L5260" s="102"/>
      <c r="M5260" s="72"/>
      <c r="N5260" s="72"/>
      <c r="O5260" s="103"/>
    </row>
    <row r="5261" spans="11:15">
      <c r="K5261" s="101"/>
      <c r="L5261" s="102"/>
      <c r="M5261" s="72"/>
      <c r="N5261" s="72"/>
      <c r="O5261" s="103"/>
    </row>
    <row r="5262" spans="11:15">
      <c r="K5262" s="101"/>
      <c r="L5262" s="102"/>
      <c r="M5262" s="72"/>
      <c r="N5262" s="72"/>
      <c r="O5262" s="103"/>
    </row>
    <row r="5263" spans="11:15">
      <c r="K5263" s="101"/>
      <c r="L5263" s="102"/>
      <c r="M5263" s="72"/>
      <c r="N5263" s="72"/>
      <c r="O5263" s="103"/>
    </row>
    <row r="5264" spans="11:15">
      <c r="K5264" s="101"/>
      <c r="L5264" s="102"/>
      <c r="M5264" s="72"/>
      <c r="N5264" s="72"/>
      <c r="O5264" s="103"/>
    </row>
    <row r="5265" spans="11:15">
      <c r="K5265" s="101"/>
      <c r="L5265" s="102"/>
      <c r="M5265" s="72"/>
      <c r="N5265" s="72"/>
      <c r="O5265" s="103"/>
    </row>
    <row r="5266" spans="11:15">
      <c r="K5266" s="101"/>
      <c r="L5266" s="102"/>
      <c r="M5266" s="72"/>
      <c r="N5266" s="72"/>
      <c r="O5266" s="103"/>
    </row>
    <row r="5267" spans="11:15">
      <c r="K5267" s="101"/>
      <c r="L5267" s="102"/>
      <c r="M5267" s="72"/>
      <c r="N5267" s="72"/>
      <c r="O5267" s="103"/>
    </row>
    <row r="5268" spans="11:15">
      <c r="K5268" s="101"/>
      <c r="L5268" s="102"/>
      <c r="M5268" s="72"/>
      <c r="N5268" s="72"/>
      <c r="O5268" s="103"/>
    </row>
    <row r="5269" spans="11:15">
      <c r="K5269" s="101"/>
      <c r="L5269" s="102"/>
      <c r="M5269" s="72"/>
      <c r="N5269" s="72"/>
      <c r="O5269" s="103"/>
    </row>
    <row r="5270" spans="11:15">
      <c r="K5270" s="101"/>
      <c r="L5270" s="102"/>
      <c r="M5270" s="72"/>
      <c r="N5270" s="72"/>
      <c r="O5270" s="103"/>
    </row>
    <row r="5271" spans="11:15">
      <c r="K5271" s="101"/>
      <c r="L5271" s="102"/>
      <c r="M5271" s="72"/>
      <c r="N5271" s="72"/>
      <c r="O5271" s="103"/>
    </row>
    <row r="5272" spans="11:15">
      <c r="K5272" s="101"/>
      <c r="L5272" s="102"/>
      <c r="M5272" s="72"/>
      <c r="N5272" s="72"/>
      <c r="O5272" s="103"/>
    </row>
    <row r="5273" spans="11:15">
      <c r="K5273" s="101"/>
      <c r="L5273" s="102"/>
      <c r="M5273" s="72"/>
      <c r="N5273" s="72"/>
      <c r="O5273" s="103"/>
    </row>
    <row r="5274" spans="11:15">
      <c r="K5274" s="101"/>
      <c r="L5274" s="102"/>
      <c r="M5274" s="72"/>
      <c r="N5274" s="72"/>
      <c r="O5274" s="103"/>
    </row>
    <row r="5275" spans="11:15">
      <c r="K5275" s="101"/>
      <c r="L5275" s="102"/>
      <c r="M5275" s="72"/>
      <c r="N5275" s="72"/>
      <c r="O5275" s="103"/>
    </row>
    <row r="5276" spans="11:15">
      <c r="K5276" s="101"/>
      <c r="L5276" s="102"/>
      <c r="M5276" s="72"/>
      <c r="N5276" s="72"/>
      <c r="O5276" s="103"/>
    </row>
    <row r="5277" spans="11:15">
      <c r="K5277" s="101"/>
      <c r="L5277" s="102"/>
      <c r="M5277" s="72"/>
      <c r="N5277" s="72"/>
      <c r="O5277" s="103"/>
    </row>
    <row r="5278" spans="11:15">
      <c r="K5278" s="101"/>
      <c r="L5278" s="102"/>
      <c r="M5278" s="72"/>
      <c r="N5278" s="72"/>
      <c r="O5278" s="103"/>
    </row>
    <row r="5279" spans="11:15">
      <c r="K5279" s="101"/>
      <c r="L5279" s="102"/>
      <c r="M5279" s="72"/>
      <c r="N5279" s="72"/>
      <c r="O5279" s="103"/>
    </row>
    <row r="5280" spans="11:15">
      <c r="K5280" s="101"/>
      <c r="L5280" s="102"/>
      <c r="M5280" s="72"/>
      <c r="N5280" s="72"/>
      <c r="O5280" s="103"/>
    </row>
    <row r="5281" spans="11:15">
      <c r="K5281" s="101"/>
      <c r="L5281" s="102"/>
      <c r="M5281" s="72"/>
      <c r="N5281" s="72"/>
      <c r="O5281" s="103"/>
    </row>
    <row r="5282" spans="11:15">
      <c r="K5282" s="101"/>
      <c r="L5282" s="102"/>
      <c r="M5282" s="72"/>
      <c r="N5282" s="72"/>
      <c r="O5282" s="103"/>
    </row>
    <row r="5283" spans="11:15">
      <c r="K5283" s="101"/>
      <c r="L5283" s="102"/>
      <c r="M5283" s="72"/>
      <c r="N5283" s="72"/>
      <c r="O5283" s="103"/>
    </row>
    <row r="5284" spans="11:15">
      <c r="K5284" s="101"/>
      <c r="L5284" s="102"/>
      <c r="M5284" s="72"/>
      <c r="N5284" s="72"/>
      <c r="O5284" s="103"/>
    </row>
    <row r="5285" spans="11:15">
      <c r="K5285" s="101"/>
      <c r="L5285" s="102"/>
      <c r="M5285" s="72"/>
      <c r="N5285" s="72"/>
      <c r="O5285" s="103"/>
    </row>
    <row r="5286" spans="11:15">
      <c r="K5286" s="101"/>
      <c r="L5286" s="102"/>
      <c r="M5286" s="72"/>
      <c r="N5286" s="72"/>
      <c r="O5286" s="103"/>
    </row>
    <row r="5287" spans="11:15">
      <c r="K5287" s="101"/>
      <c r="L5287" s="102"/>
      <c r="M5287" s="72"/>
      <c r="N5287" s="72"/>
      <c r="O5287" s="103"/>
    </row>
    <row r="5288" spans="11:15">
      <c r="K5288" s="101"/>
      <c r="L5288" s="102"/>
      <c r="M5288" s="72"/>
      <c r="N5288" s="72"/>
      <c r="O5288" s="103"/>
    </row>
    <row r="5289" spans="11:15">
      <c r="K5289" s="101"/>
      <c r="L5289" s="102"/>
      <c r="M5289" s="72"/>
      <c r="N5289" s="72"/>
      <c r="O5289" s="103"/>
    </row>
    <row r="5290" spans="11:15">
      <c r="K5290" s="101"/>
      <c r="L5290" s="102"/>
      <c r="M5290" s="72"/>
      <c r="N5290" s="72"/>
      <c r="O5290" s="103"/>
    </row>
    <row r="5291" spans="11:15">
      <c r="K5291" s="101"/>
      <c r="L5291" s="102"/>
      <c r="M5291" s="72"/>
      <c r="N5291" s="72"/>
      <c r="O5291" s="103"/>
    </row>
    <row r="5292" spans="11:15">
      <c r="K5292" s="101"/>
      <c r="L5292" s="102"/>
      <c r="M5292" s="72"/>
      <c r="N5292" s="72"/>
      <c r="O5292" s="103"/>
    </row>
    <row r="5293" spans="11:15">
      <c r="K5293" s="101"/>
      <c r="L5293" s="102"/>
      <c r="M5293" s="72"/>
      <c r="N5293" s="72"/>
      <c r="O5293" s="103"/>
    </row>
    <row r="5294" spans="11:15">
      <c r="K5294" s="101"/>
      <c r="L5294" s="102"/>
      <c r="M5294" s="72"/>
      <c r="N5294" s="72"/>
      <c r="O5294" s="103"/>
    </row>
    <row r="5295" spans="11:15">
      <c r="K5295" s="101"/>
      <c r="L5295" s="102"/>
      <c r="M5295" s="72"/>
      <c r="N5295" s="72"/>
      <c r="O5295" s="103"/>
    </row>
    <row r="5296" spans="11:15">
      <c r="K5296" s="101"/>
      <c r="L5296" s="102"/>
      <c r="M5296" s="72"/>
      <c r="N5296" s="72"/>
      <c r="O5296" s="103"/>
    </row>
    <row r="5297" spans="11:15">
      <c r="K5297" s="101"/>
      <c r="L5297" s="102"/>
      <c r="M5297" s="72"/>
      <c r="N5297" s="72"/>
      <c r="O5297" s="103"/>
    </row>
    <row r="5298" spans="11:15">
      <c r="K5298" s="101"/>
      <c r="L5298" s="102"/>
      <c r="M5298" s="72"/>
      <c r="N5298" s="72"/>
      <c r="O5298" s="103"/>
    </row>
    <row r="5299" spans="11:15">
      <c r="K5299" s="101"/>
      <c r="L5299" s="102"/>
      <c r="M5299" s="72"/>
      <c r="N5299" s="72"/>
      <c r="O5299" s="103"/>
    </row>
    <row r="5300" spans="11:15">
      <c r="K5300" s="101"/>
      <c r="L5300" s="102"/>
      <c r="M5300" s="72"/>
      <c r="N5300" s="72"/>
      <c r="O5300" s="103"/>
    </row>
    <row r="5301" spans="11:15">
      <c r="K5301" s="101"/>
      <c r="L5301" s="102"/>
      <c r="M5301" s="72"/>
      <c r="N5301" s="72"/>
      <c r="O5301" s="103"/>
    </row>
    <row r="5302" spans="11:15">
      <c r="K5302" s="101"/>
      <c r="L5302" s="102"/>
      <c r="M5302" s="72"/>
      <c r="N5302" s="72"/>
      <c r="O5302" s="103"/>
    </row>
    <row r="5303" spans="11:15">
      <c r="K5303" s="101"/>
      <c r="L5303" s="102"/>
      <c r="M5303" s="72"/>
      <c r="N5303" s="72"/>
      <c r="O5303" s="103"/>
    </row>
    <row r="5304" spans="11:15">
      <c r="K5304" s="101"/>
      <c r="L5304" s="102"/>
      <c r="M5304" s="72"/>
      <c r="N5304" s="72"/>
      <c r="O5304" s="103"/>
    </row>
    <row r="5305" spans="11:15">
      <c r="K5305" s="101"/>
      <c r="L5305" s="102"/>
      <c r="M5305" s="72"/>
      <c r="N5305" s="72"/>
      <c r="O5305" s="103"/>
    </row>
    <row r="5306" spans="11:15">
      <c r="K5306" s="101"/>
      <c r="L5306" s="102"/>
      <c r="M5306" s="72"/>
      <c r="N5306" s="72"/>
      <c r="O5306" s="103"/>
    </row>
    <row r="5307" spans="11:15">
      <c r="K5307" s="101"/>
      <c r="L5307" s="102"/>
      <c r="M5307" s="72"/>
      <c r="N5307" s="72"/>
      <c r="O5307" s="103"/>
    </row>
    <row r="5308" spans="11:15">
      <c r="K5308" s="101"/>
      <c r="L5308" s="102"/>
      <c r="M5308" s="72"/>
      <c r="N5308" s="72"/>
      <c r="O5308" s="103"/>
    </row>
    <row r="5309" spans="11:15">
      <c r="K5309" s="101"/>
      <c r="L5309" s="102"/>
      <c r="M5309" s="72"/>
      <c r="N5309" s="72"/>
      <c r="O5309" s="103"/>
    </row>
    <row r="5310" spans="11:15">
      <c r="K5310" s="101"/>
      <c r="L5310" s="102"/>
      <c r="M5310" s="72"/>
      <c r="N5310" s="72"/>
      <c r="O5310" s="103"/>
    </row>
    <row r="5311" spans="11:15">
      <c r="K5311" s="101"/>
      <c r="L5311" s="102"/>
      <c r="M5311" s="72"/>
      <c r="N5311" s="72"/>
      <c r="O5311" s="103"/>
    </row>
    <row r="5312" spans="11:15">
      <c r="K5312" s="101"/>
      <c r="L5312" s="102"/>
      <c r="M5312" s="72"/>
      <c r="N5312" s="72"/>
      <c r="O5312" s="103"/>
    </row>
    <row r="5313" spans="11:15">
      <c r="K5313" s="101"/>
      <c r="L5313" s="102"/>
      <c r="M5313" s="72"/>
      <c r="N5313" s="72"/>
      <c r="O5313" s="103"/>
    </row>
    <row r="5314" spans="11:15">
      <c r="K5314" s="101"/>
      <c r="L5314" s="102"/>
      <c r="M5314" s="72"/>
      <c r="N5314" s="72"/>
      <c r="O5314" s="103"/>
    </row>
    <row r="5315" spans="11:15">
      <c r="K5315" s="101"/>
      <c r="L5315" s="102"/>
      <c r="M5315" s="72"/>
      <c r="N5315" s="72"/>
      <c r="O5315" s="103"/>
    </row>
    <row r="5316" spans="11:15">
      <c r="K5316" s="101"/>
      <c r="L5316" s="102"/>
      <c r="M5316" s="72"/>
      <c r="N5316" s="72"/>
      <c r="O5316" s="103"/>
    </row>
    <row r="5317" spans="11:15">
      <c r="K5317" s="101"/>
      <c r="L5317" s="102"/>
      <c r="M5317" s="72"/>
      <c r="N5317" s="72"/>
      <c r="O5317" s="103"/>
    </row>
    <row r="5318" spans="11:15">
      <c r="K5318" s="101"/>
      <c r="L5318" s="102"/>
      <c r="M5318" s="72"/>
      <c r="N5318" s="72"/>
      <c r="O5318" s="103"/>
    </row>
    <row r="5319" spans="11:15">
      <c r="K5319" s="101"/>
      <c r="L5319" s="102"/>
      <c r="M5319" s="72"/>
      <c r="N5319" s="72"/>
      <c r="O5319" s="103"/>
    </row>
    <row r="5320" spans="11:15">
      <c r="K5320" s="101"/>
      <c r="L5320" s="102"/>
      <c r="M5320" s="72"/>
      <c r="N5320" s="72"/>
      <c r="O5320" s="103"/>
    </row>
    <row r="5321" spans="11:15">
      <c r="K5321" s="101"/>
      <c r="L5321" s="102"/>
      <c r="M5321" s="72"/>
      <c r="N5321" s="72"/>
      <c r="O5321" s="103"/>
    </row>
    <row r="5322" spans="11:15">
      <c r="K5322" s="101"/>
      <c r="L5322" s="102"/>
      <c r="M5322" s="72"/>
      <c r="N5322" s="72"/>
      <c r="O5322" s="103"/>
    </row>
    <row r="5323" spans="11:15">
      <c r="K5323" s="101"/>
      <c r="L5323" s="102"/>
      <c r="M5323" s="72"/>
      <c r="N5323" s="72"/>
      <c r="O5323" s="103"/>
    </row>
    <row r="5324" spans="11:15">
      <c r="K5324" s="101"/>
      <c r="L5324" s="102"/>
      <c r="M5324" s="72"/>
      <c r="N5324" s="72"/>
      <c r="O5324" s="103"/>
    </row>
    <row r="5325" spans="11:15">
      <c r="K5325" s="101"/>
      <c r="L5325" s="102"/>
      <c r="M5325" s="72"/>
      <c r="N5325" s="72"/>
      <c r="O5325" s="103"/>
    </row>
    <row r="5326" spans="11:15">
      <c r="K5326" s="101"/>
      <c r="L5326" s="102"/>
      <c r="M5326" s="72"/>
      <c r="N5326" s="72"/>
      <c r="O5326" s="103"/>
    </row>
    <row r="5327" spans="11:15">
      <c r="K5327" s="101"/>
      <c r="L5327" s="102"/>
      <c r="M5327" s="72"/>
      <c r="N5327" s="72"/>
      <c r="O5327" s="103"/>
    </row>
    <row r="5328" spans="11:15">
      <c r="K5328" s="101"/>
      <c r="L5328" s="102"/>
      <c r="M5328" s="72"/>
      <c r="N5328" s="72"/>
      <c r="O5328" s="103"/>
    </row>
    <row r="5329" spans="11:15">
      <c r="K5329" s="101"/>
      <c r="L5329" s="102"/>
      <c r="M5329" s="72"/>
      <c r="N5329" s="72"/>
      <c r="O5329" s="103"/>
    </row>
    <row r="5330" spans="11:15">
      <c r="K5330" s="101"/>
      <c r="L5330" s="102"/>
      <c r="M5330" s="72"/>
      <c r="N5330" s="72"/>
      <c r="O5330" s="103"/>
    </row>
    <row r="5331" spans="11:15">
      <c r="K5331" s="101"/>
      <c r="L5331" s="102"/>
      <c r="M5331" s="72"/>
      <c r="N5331" s="72"/>
      <c r="O5331" s="103"/>
    </row>
    <row r="5332" spans="11:15">
      <c r="K5332" s="101"/>
      <c r="L5332" s="102"/>
      <c r="M5332" s="72"/>
      <c r="N5332" s="72"/>
      <c r="O5332" s="103"/>
    </row>
    <row r="5333" spans="11:15">
      <c r="K5333" s="101"/>
      <c r="L5333" s="102"/>
      <c r="M5333" s="72"/>
      <c r="N5333" s="72"/>
      <c r="O5333" s="103"/>
    </row>
    <row r="5334" spans="11:15">
      <c r="K5334" s="101"/>
      <c r="L5334" s="102"/>
      <c r="M5334" s="72"/>
      <c r="N5334" s="72"/>
      <c r="O5334" s="103"/>
    </row>
    <row r="5335" spans="11:15">
      <c r="K5335" s="101"/>
      <c r="L5335" s="102"/>
      <c r="M5335" s="72"/>
      <c r="N5335" s="72"/>
      <c r="O5335" s="103"/>
    </row>
    <row r="5336" spans="11:15">
      <c r="K5336" s="101"/>
      <c r="L5336" s="102"/>
      <c r="M5336" s="72"/>
      <c r="N5336" s="72"/>
      <c r="O5336" s="103"/>
    </row>
    <row r="5337" spans="11:15">
      <c r="K5337" s="101"/>
      <c r="L5337" s="102"/>
      <c r="M5337" s="72"/>
      <c r="N5337" s="72"/>
      <c r="O5337" s="103"/>
    </row>
    <row r="5338" spans="11:15">
      <c r="K5338" s="101"/>
      <c r="L5338" s="102"/>
      <c r="M5338" s="72"/>
      <c r="N5338" s="72"/>
      <c r="O5338" s="103"/>
    </row>
    <row r="5339" spans="11:15">
      <c r="K5339" s="101"/>
      <c r="L5339" s="102"/>
      <c r="M5339" s="72"/>
      <c r="N5339" s="72"/>
      <c r="O5339" s="103"/>
    </row>
    <row r="5340" spans="11:15">
      <c r="K5340" s="101"/>
      <c r="L5340" s="102"/>
      <c r="M5340" s="72"/>
      <c r="N5340" s="72"/>
      <c r="O5340" s="103"/>
    </row>
    <row r="5341" spans="11:15">
      <c r="K5341" s="101"/>
      <c r="L5341" s="102"/>
      <c r="M5341" s="72"/>
      <c r="N5341" s="72"/>
      <c r="O5341" s="103"/>
    </row>
    <row r="5342" spans="11:15">
      <c r="K5342" s="101"/>
      <c r="L5342" s="102"/>
      <c r="M5342" s="72"/>
      <c r="N5342" s="72"/>
      <c r="O5342" s="103"/>
    </row>
    <row r="5343" spans="11:15">
      <c r="K5343" s="101"/>
      <c r="L5343" s="102"/>
      <c r="M5343" s="72"/>
      <c r="N5343" s="72"/>
      <c r="O5343" s="103"/>
    </row>
    <row r="5344" spans="11:15">
      <c r="K5344" s="101"/>
      <c r="L5344" s="102"/>
      <c r="M5344" s="72"/>
      <c r="N5344" s="72"/>
      <c r="O5344" s="103"/>
    </row>
    <row r="5345" spans="11:15">
      <c r="K5345" s="101"/>
      <c r="L5345" s="102"/>
      <c r="M5345" s="72"/>
      <c r="N5345" s="72"/>
      <c r="O5345" s="103"/>
    </row>
    <row r="5346" spans="11:15">
      <c r="K5346" s="101"/>
      <c r="L5346" s="102"/>
      <c r="M5346" s="72"/>
      <c r="N5346" s="72"/>
      <c r="O5346" s="103"/>
    </row>
    <row r="5347" spans="11:15">
      <c r="K5347" s="101"/>
      <c r="L5347" s="102"/>
      <c r="M5347" s="72"/>
      <c r="N5347" s="72"/>
      <c r="O5347" s="103"/>
    </row>
    <row r="5348" spans="11:15">
      <c r="K5348" s="101"/>
      <c r="L5348" s="102"/>
      <c r="M5348" s="72"/>
      <c r="N5348" s="72"/>
      <c r="O5348" s="103"/>
    </row>
    <row r="5349" spans="11:15">
      <c r="K5349" s="101"/>
      <c r="L5349" s="102"/>
      <c r="M5349" s="72"/>
      <c r="N5349" s="72"/>
      <c r="O5349" s="103"/>
    </row>
    <row r="5350" spans="11:15">
      <c r="K5350" s="101"/>
      <c r="L5350" s="102"/>
      <c r="M5350" s="72"/>
      <c r="N5350" s="72"/>
      <c r="O5350" s="103"/>
    </row>
    <row r="5351" spans="11:15">
      <c r="K5351" s="101"/>
      <c r="L5351" s="102"/>
      <c r="M5351" s="72"/>
      <c r="N5351" s="72"/>
      <c r="O5351" s="103"/>
    </row>
    <row r="5352" spans="11:15">
      <c r="K5352" s="101"/>
      <c r="L5352" s="102"/>
      <c r="M5352" s="72"/>
      <c r="N5352" s="72"/>
      <c r="O5352" s="103"/>
    </row>
    <row r="5353" spans="11:15">
      <c r="K5353" s="101"/>
      <c r="L5353" s="102"/>
      <c r="M5353" s="72"/>
      <c r="N5353" s="72"/>
      <c r="O5353" s="103"/>
    </row>
    <row r="5354" spans="11:15">
      <c r="K5354" s="101"/>
      <c r="L5354" s="102"/>
      <c r="M5354" s="72"/>
      <c r="N5354" s="72"/>
      <c r="O5354" s="103"/>
    </row>
    <row r="5355" spans="11:15">
      <c r="K5355" s="101"/>
      <c r="L5355" s="102"/>
      <c r="M5355" s="72"/>
      <c r="N5355" s="72"/>
      <c r="O5355" s="103"/>
    </row>
    <row r="5356" spans="11:15">
      <c r="K5356" s="101"/>
      <c r="L5356" s="102"/>
      <c r="M5356" s="72"/>
      <c r="N5356" s="72"/>
      <c r="O5356" s="103"/>
    </row>
    <row r="5357" spans="11:15">
      <c r="K5357" s="101"/>
      <c r="L5357" s="102"/>
      <c r="M5357" s="72"/>
      <c r="N5357" s="72"/>
      <c r="O5357" s="103"/>
    </row>
    <row r="5358" spans="11:15">
      <c r="K5358" s="101"/>
      <c r="L5358" s="102"/>
      <c r="M5358" s="72"/>
      <c r="N5358" s="72"/>
      <c r="O5358" s="103"/>
    </row>
    <row r="5359" spans="11:15">
      <c r="K5359" s="101"/>
      <c r="L5359" s="102"/>
      <c r="M5359" s="72"/>
      <c r="N5359" s="72"/>
      <c r="O5359" s="103"/>
    </row>
    <row r="5360" spans="11:15">
      <c r="K5360" s="101"/>
      <c r="L5360" s="102"/>
      <c r="M5360" s="72"/>
      <c r="N5360" s="72"/>
      <c r="O5360" s="103"/>
    </row>
    <row r="5361" spans="11:15">
      <c r="K5361" s="101"/>
      <c r="L5361" s="102"/>
      <c r="M5361" s="72"/>
      <c r="N5361" s="72"/>
      <c r="O5361" s="103"/>
    </row>
    <row r="5362" spans="11:15">
      <c r="K5362" s="101"/>
      <c r="L5362" s="102"/>
      <c r="M5362" s="72"/>
      <c r="N5362" s="72"/>
      <c r="O5362" s="103"/>
    </row>
    <row r="5363" spans="11:15">
      <c r="K5363" s="101"/>
      <c r="L5363" s="102"/>
      <c r="M5363" s="72"/>
      <c r="N5363" s="72"/>
      <c r="O5363" s="103"/>
    </row>
    <row r="5364" spans="11:15">
      <c r="K5364" s="101"/>
      <c r="L5364" s="102"/>
      <c r="M5364" s="72"/>
      <c r="N5364" s="72"/>
      <c r="O5364" s="103"/>
    </row>
    <row r="5365" spans="11:15">
      <c r="K5365" s="101"/>
      <c r="L5365" s="102"/>
      <c r="M5365" s="72"/>
      <c r="N5365" s="72"/>
      <c r="O5365" s="103"/>
    </row>
    <row r="5366" spans="11:15">
      <c r="K5366" s="101"/>
      <c r="L5366" s="102"/>
      <c r="M5366" s="72"/>
      <c r="N5366" s="72"/>
      <c r="O5366" s="103"/>
    </row>
    <row r="5367" spans="11:15">
      <c r="K5367" s="101"/>
      <c r="L5367" s="102"/>
      <c r="M5367" s="72"/>
      <c r="N5367" s="72"/>
      <c r="O5367" s="103"/>
    </row>
    <row r="5368" spans="11:15">
      <c r="K5368" s="101"/>
      <c r="L5368" s="102"/>
      <c r="M5368" s="72"/>
      <c r="N5368" s="72"/>
      <c r="O5368" s="103"/>
    </row>
    <row r="5369" spans="11:15">
      <c r="K5369" s="101"/>
      <c r="L5369" s="102"/>
      <c r="M5369" s="72"/>
      <c r="N5369" s="72"/>
      <c r="O5369" s="103"/>
    </row>
    <row r="5370" spans="11:15">
      <c r="K5370" s="101"/>
      <c r="L5370" s="102"/>
      <c r="M5370" s="72"/>
      <c r="N5370" s="72"/>
      <c r="O5370" s="103"/>
    </row>
    <row r="5371" spans="11:15">
      <c r="K5371" s="101"/>
      <c r="L5371" s="102"/>
      <c r="M5371" s="72"/>
      <c r="N5371" s="72"/>
      <c r="O5371" s="103"/>
    </row>
    <row r="5372" spans="11:15">
      <c r="K5372" s="101"/>
      <c r="L5372" s="102"/>
      <c r="M5372" s="72"/>
      <c r="N5372" s="72"/>
      <c r="O5372" s="103"/>
    </row>
    <row r="5373" spans="11:15">
      <c r="K5373" s="101"/>
      <c r="L5373" s="102"/>
      <c r="M5373" s="72"/>
      <c r="N5373" s="72"/>
      <c r="O5373" s="103"/>
    </row>
    <row r="5374" spans="11:15">
      <c r="K5374" s="101"/>
      <c r="L5374" s="102"/>
      <c r="M5374" s="72"/>
      <c r="N5374" s="72"/>
      <c r="O5374" s="103"/>
    </row>
    <row r="5375" spans="11:15">
      <c r="K5375" s="101"/>
      <c r="L5375" s="102"/>
      <c r="M5375" s="72"/>
      <c r="N5375" s="72"/>
      <c r="O5375" s="103"/>
    </row>
    <row r="5376" spans="11:15">
      <c r="K5376" s="101"/>
      <c r="L5376" s="102"/>
      <c r="M5376" s="72"/>
      <c r="N5376" s="72"/>
      <c r="O5376" s="103"/>
    </row>
    <row r="5377" spans="11:15">
      <c r="K5377" s="101"/>
      <c r="L5377" s="102"/>
      <c r="M5377" s="72"/>
      <c r="N5377" s="72"/>
      <c r="O5377" s="103"/>
    </row>
    <row r="5378" spans="11:15">
      <c r="K5378" s="101"/>
      <c r="L5378" s="102"/>
      <c r="M5378" s="72"/>
      <c r="N5378" s="72"/>
      <c r="O5378" s="103"/>
    </row>
    <row r="5379" spans="11:15">
      <c r="K5379" s="101"/>
      <c r="L5379" s="102"/>
      <c r="M5379" s="72"/>
      <c r="N5379" s="72"/>
      <c r="O5379" s="103"/>
    </row>
    <row r="5380" spans="11:15">
      <c r="K5380" s="101"/>
      <c r="L5380" s="102"/>
      <c r="M5380" s="72"/>
      <c r="N5380" s="72"/>
      <c r="O5380" s="103"/>
    </row>
    <row r="5381" spans="11:15">
      <c r="K5381" s="101"/>
      <c r="L5381" s="102"/>
      <c r="M5381" s="72"/>
      <c r="N5381" s="72"/>
      <c r="O5381" s="103"/>
    </row>
    <row r="5382" spans="11:15">
      <c r="K5382" s="101"/>
      <c r="L5382" s="102"/>
      <c r="M5382" s="72"/>
      <c r="N5382" s="72"/>
      <c r="O5382" s="103"/>
    </row>
    <row r="5383" spans="11:15">
      <c r="K5383" s="101"/>
      <c r="L5383" s="102"/>
      <c r="M5383" s="72"/>
      <c r="N5383" s="72"/>
      <c r="O5383" s="103"/>
    </row>
    <row r="5384" spans="11:15">
      <c r="K5384" s="101"/>
      <c r="L5384" s="102"/>
      <c r="M5384" s="72"/>
      <c r="N5384" s="72"/>
      <c r="O5384" s="103"/>
    </row>
    <row r="5385" spans="11:15">
      <c r="K5385" s="101"/>
      <c r="L5385" s="102"/>
      <c r="M5385" s="72"/>
      <c r="N5385" s="72"/>
      <c r="O5385" s="103"/>
    </row>
    <row r="5386" spans="11:15">
      <c r="K5386" s="101"/>
      <c r="L5386" s="102"/>
      <c r="M5386" s="72"/>
      <c r="N5386" s="72"/>
      <c r="O5386" s="103"/>
    </row>
    <row r="5387" spans="11:15">
      <c r="K5387" s="101"/>
      <c r="L5387" s="102"/>
      <c r="M5387" s="72"/>
      <c r="N5387" s="72"/>
      <c r="O5387" s="103"/>
    </row>
    <row r="5388" spans="11:15">
      <c r="K5388" s="101"/>
      <c r="L5388" s="102"/>
      <c r="M5388" s="72"/>
      <c r="N5388" s="72"/>
      <c r="O5388" s="103"/>
    </row>
    <row r="5389" spans="11:15">
      <c r="K5389" s="101"/>
      <c r="L5389" s="102"/>
      <c r="M5389" s="72"/>
      <c r="N5389" s="72"/>
      <c r="O5389" s="103"/>
    </row>
    <row r="5390" spans="11:15">
      <c r="K5390" s="101"/>
      <c r="L5390" s="102"/>
      <c r="M5390" s="72"/>
      <c r="N5390" s="72"/>
      <c r="O5390" s="103"/>
    </row>
    <row r="5391" spans="11:15">
      <c r="K5391" s="101"/>
      <c r="L5391" s="102"/>
      <c r="M5391" s="72"/>
      <c r="N5391" s="72"/>
      <c r="O5391" s="103"/>
    </row>
    <row r="5392" spans="11:15">
      <c r="K5392" s="101"/>
      <c r="L5392" s="102"/>
      <c r="M5392" s="72"/>
      <c r="N5392" s="72"/>
      <c r="O5392" s="103"/>
    </row>
    <row r="5393" spans="11:15">
      <c r="K5393" s="101"/>
      <c r="L5393" s="102"/>
      <c r="M5393" s="72"/>
      <c r="N5393" s="72"/>
      <c r="O5393" s="103"/>
    </row>
    <row r="5394" spans="11:15">
      <c r="K5394" s="101"/>
      <c r="L5394" s="102"/>
      <c r="M5394" s="72"/>
      <c r="N5394" s="72"/>
      <c r="O5394" s="103"/>
    </row>
    <row r="5395" spans="11:15">
      <c r="K5395" s="101"/>
      <c r="L5395" s="102"/>
      <c r="M5395" s="72"/>
      <c r="N5395" s="72"/>
      <c r="O5395" s="103"/>
    </row>
    <row r="5396" spans="11:15">
      <c r="K5396" s="101"/>
      <c r="L5396" s="102"/>
      <c r="M5396" s="72"/>
      <c r="N5396" s="72"/>
      <c r="O5396" s="103"/>
    </row>
    <row r="5397" spans="11:15">
      <c r="K5397" s="101"/>
      <c r="L5397" s="102"/>
      <c r="M5397" s="72"/>
      <c r="N5397" s="72"/>
      <c r="O5397" s="103"/>
    </row>
    <row r="5398" spans="11:15">
      <c r="K5398" s="101"/>
      <c r="L5398" s="102"/>
      <c r="M5398" s="72"/>
      <c r="N5398" s="72"/>
      <c r="O5398" s="103"/>
    </row>
    <row r="5399" spans="11:15">
      <c r="K5399" s="101"/>
      <c r="L5399" s="102"/>
      <c r="M5399" s="72"/>
      <c r="N5399" s="72"/>
      <c r="O5399" s="103"/>
    </row>
    <row r="5400" spans="11:15">
      <c r="K5400" s="101"/>
      <c r="L5400" s="102"/>
      <c r="M5400" s="72"/>
      <c r="N5400" s="72"/>
      <c r="O5400" s="103"/>
    </row>
    <row r="5401" spans="11:15">
      <c r="K5401" s="101"/>
      <c r="L5401" s="102"/>
      <c r="M5401" s="72"/>
      <c r="N5401" s="72"/>
      <c r="O5401" s="103"/>
    </row>
    <row r="5402" spans="11:15">
      <c r="K5402" s="101"/>
      <c r="L5402" s="102"/>
      <c r="M5402" s="72"/>
      <c r="N5402" s="72"/>
      <c r="O5402" s="103"/>
    </row>
    <row r="5403" spans="11:15">
      <c r="K5403" s="101"/>
      <c r="L5403" s="102"/>
      <c r="M5403" s="72"/>
      <c r="N5403" s="72"/>
      <c r="O5403" s="103"/>
    </row>
    <row r="5404" spans="11:15">
      <c r="K5404" s="101"/>
      <c r="L5404" s="102"/>
      <c r="M5404" s="72"/>
      <c r="N5404" s="72"/>
      <c r="O5404" s="103"/>
    </row>
    <row r="5405" spans="11:15">
      <c r="K5405" s="101"/>
      <c r="L5405" s="102"/>
      <c r="M5405" s="72"/>
      <c r="N5405" s="72"/>
      <c r="O5405" s="103"/>
    </row>
    <row r="5406" spans="11:15">
      <c r="K5406" s="101"/>
      <c r="L5406" s="102"/>
      <c r="M5406" s="72"/>
      <c r="N5406" s="72"/>
      <c r="O5406" s="103"/>
    </row>
    <row r="5407" spans="11:15">
      <c r="K5407" s="101"/>
      <c r="L5407" s="102"/>
      <c r="M5407" s="72"/>
      <c r="N5407" s="72"/>
      <c r="O5407" s="103"/>
    </row>
    <row r="5408" spans="11:15">
      <c r="K5408" s="101"/>
      <c r="L5408" s="102"/>
      <c r="M5408" s="72"/>
      <c r="N5408" s="72"/>
      <c r="O5408" s="103"/>
    </row>
    <row r="5409" spans="11:15">
      <c r="K5409" s="101"/>
      <c r="L5409" s="102"/>
      <c r="M5409" s="72"/>
      <c r="N5409" s="72"/>
      <c r="O5409" s="103"/>
    </row>
    <row r="5410" spans="11:15">
      <c r="K5410" s="101"/>
      <c r="L5410" s="102"/>
      <c r="M5410" s="72"/>
      <c r="N5410" s="72"/>
      <c r="O5410" s="103"/>
    </row>
    <row r="5411" spans="11:15">
      <c r="K5411" s="101"/>
      <c r="L5411" s="102"/>
      <c r="M5411" s="72"/>
      <c r="N5411" s="72"/>
      <c r="O5411" s="103"/>
    </row>
    <row r="5412" spans="11:15">
      <c r="K5412" s="101"/>
      <c r="L5412" s="102"/>
      <c r="M5412" s="72"/>
      <c r="N5412" s="72"/>
      <c r="O5412" s="103"/>
    </row>
    <row r="5413" spans="11:15">
      <c r="K5413" s="101"/>
      <c r="L5413" s="102"/>
      <c r="M5413" s="72"/>
      <c r="N5413" s="72"/>
      <c r="O5413" s="103"/>
    </row>
    <row r="5414" spans="11:15">
      <c r="K5414" s="101"/>
      <c r="L5414" s="102"/>
      <c r="M5414" s="72"/>
      <c r="N5414" s="72"/>
      <c r="O5414" s="103"/>
    </row>
    <row r="5415" spans="11:15">
      <c r="K5415" s="101"/>
      <c r="L5415" s="102"/>
      <c r="M5415" s="72"/>
      <c r="N5415" s="72"/>
      <c r="O5415" s="103"/>
    </row>
    <row r="5416" spans="11:15">
      <c r="K5416" s="101"/>
      <c r="L5416" s="102"/>
      <c r="M5416" s="72"/>
      <c r="N5416" s="72"/>
      <c r="O5416" s="103"/>
    </row>
    <row r="5417" spans="11:15">
      <c r="K5417" s="101"/>
      <c r="L5417" s="102"/>
      <c r="M5417" s="72"/>
      <c r="N5417" s="72"/>
      <c r="O5417" s="103"/>
    </row>
    <row r="5418" spans="11:15">
      <c r="K5418" s="101"/>
      <c r="L5418" s="102"/>
      <c r="M5418" s="72"/>
      <c r="N5418" s="72"/>
      <c r="O5418" s="103"/>
    </row>
    <row r="5419" spans="11:15">
      <c r="K5419" s="101"/>
      <c r="L5419" s="102"/>
      <c r="M5419" s="72"/>
      <c r="N5419" s="72"/>
      <c r="O5419" s="103"/>
    </row>
    <row r="5420" spans="11:15">
      <c r="K5420" s="101"/>
      <c r="L5420" s="102"/>
      <c r="M5420" s="72"/>
      <c r="N5420" s="72"/>
      <c r="O5420" s="103"/>
    </row>
    <row r="5421" spans="11:15">
      <c r="K5421" s="101"/>
      <c r="L5421" s="102"/>
      <c r="M5421" s="72"/>
      <c r="N5421" s="72"/>
      <c r="O5421" s="103"/>
    </row>
    <row r="5422" spans="11:15">
      <c r="K5422" s="101"/>
      <c r="L5422" s="102"/>
      <c r="M5422" s="72"/>
      <c r="N5422" s="72"/>
      <c r="O5422" s="103"/>
    </row>
    <row r="5423" spans="11:15">
      <c r="K5423" s="101"/>
      <c r="L5423" s="102"/>
      <c r="M5423" s="72"/>
      <c r="N5423" s="72"/>
      <c r="O5423" s="103"/>
    </row>
    <row r="5424" spans="11:15">
      <c r="K5424" s="101"/>
      <c r="L5424" s="102"/>
      <c r="M5424" s="72"/>
      <c r="N5424" s="72"/>
      <c r="O5424" s="103"/>
    </row>
    <row r="5425" spans="11:15">
      <c r="K5425" s="101"/>
      <c r="L5425" s="102"/>
      <c r="M5425" s="72"/>
      <c r="N5425" s="72"/>
      <c r="O5425" s="103"/>
    </row>
    <row r="5426" spans="11:15">
      <c r="K5426" s="101"/>
      <c r="L5426" s="102"/>
      <c r="M5426" s="72"/>
      <c r="N5426" s="72"/>
      <c r="O5426" s="103"/>
    </row>
    <row r="5427" spans="11:15">
      <c r="K5427" s="101"/>
      <c r="L5427" s="102"/>
      <c r="M5427" s="72"/>
      <c r="N5427" s="72"/>
      <c r="O5427" s="103"/>
    </row>
    <row r="5428" spans="11:15">
      <c r="K5428" s="101"/>
      <c r="L5428" s="102"/>
      <c r="M5428" s="72"/>
      <c r="N5428" s="72"/>
      <c r="O5428" s="103"/>
    </row>
    <row r="5429" spans="11:15">
      <c r="K5429" s="101"/>
      <c r="L5429" s="102"/>
      <c r="M5429" s="72"/>
      <c r="N5429" s="72"/>
      <c r="O5429" s="103"/>
    </row>
    <row r="5430" spans="11:15">
      <c r="K5430" s="101"/>
      <c r="L5430" s="102"/>
      <c r="M5430" s="72"/>
      <c r="N5430" s="72"/>
      <c r="O5430" s="103"/>
    </row>
    <row r="5431" spans="11:15">
      <c r="K5431" s="101"/>
      <c r="L5431" s="102"/>
      <c r="M5431" s="72"/>
      <c r="N5431" s="72"/>
      <c r="O5431" s="103"/>
    </row>
    <row r="5432" spans="11:15">
      <c r="K5432" s="101"/>
      <c r="L5432" s="102"/>
      <c r="M5432" s="72"/>
      <c r="N5432" s="72"/>
      <c r="O5432" s="103"/>
    </row>
    <row r="5433" spans="11:15">
      <c r="K5433" s="101"/>
      <c r="L5433" s="102"/>
      <c r="M5433" s="72"/>
      <c r="N5433" s="72"/>
      <c r="O5433" s="103"/>
    </row>
    <row r="5434" spans="11:15">
      <c r="K5434" s="101"/>
      <c r="L5434" s="102"/>
      <c r="M5434" s="72"/>
      <c r="N5434" s="72"/>
      <c r="O5434" s="103"/>
    </row>
    <row r="5435" spans="11:15">
      <c r="K5435" s="101"/>
      <c r="L5435" s="102"/>
      <c r="M5435" s="72"/>
      <c r="N5435" s="72"/>
      <c r="O5435" s="103"/>
    </row>
    <row r="5436" spans="11:15">
      <c r="K5436" s="101"/>
      <c r="L5436" s="102"/>
      <c r="M5436" s="72"/>
      <c r="N5436" s="72"/>
      <c r="O5436" s="103"/>
    </row>
    <row r="5437" spans="11:15">
      <c r="K5437" s="101"/>
      <c r="L5437" s="102"/>
      <c r="M5437" s="72"/>
      <c r="N5437" s="72"/>
      <c r="O5437" s="103"/>
    </row>
    <row r="5438" spans="11:15">
      <c r="K5438" s="101"/>
      <c r="L5438" s="102"/>
      <c r="M5438" s="72"/>
      <c r="N5438" s="72"/>
      <c r="O5438" s="103"/>
    </row>
    <row r="5439" spans="11:15">
      <c r="K5439" s="101"/>
      <c r="L5439" s="102"/>
      <c r="M5439" s="72"/>
      <c r="N5439" s="72"/>
      <c r="O5439" s="103"/>
    </row>
    <row r="5440" spans="11:15">
      <c r="K5440" s="101"/>
      <c r="L5440" s="102"/>
      <c r="M5440" s="72"/>
      <c r="N5440" s="72"/>
      <c r="O5440" s="103"/>
    </row>
    <row r="5441" spans="11:15">
      <c r="K5441" s="101"/>
      <c r="L5441" s="102"/>
      <c r="M5441" s="72"/>
      <c r="N5441" s="72"/>
      <c r="O5441" s="103"/>
    </row>
    <row r="5442" spans="11:15">
      <c r="K5442" s="101"/>
      <c r="L5442" s="102"/>
      <c r="M5442" s="72"/>
      <c r="N5442" s="72"/>
      <c r="O5442" s="103"/>
    </row>
    <row r="5443" spans="11:15">
      <c r="K5443" s="101"/>
      <c r="L5443" s="102"/>
      <c r="M5443" s="72"/>
      <c r="N5443" s="72"/>
      <c r="O5443" s="103"/>
    </row>
    <row r="5444" spans="11:15">
      <c r="K5444" s="101"/>
      <c r="L5444" s="102"/>
      <c r="M5444" s="72"/>
      <c r="N5444" s="72"/>
      <c r="O5444" s="103"/>
    </row>
    <row r="5445" spans="11:15">
      <c r="K5445" s="101"/>
      <c r="L5445" s="102"/>
      <c r="M5445" s="72"/>
      <c r="N5445" s="72"/>
      <c r="O5445" s="103"/>
    </row>
    <row r="5446" spans="11:15">
      <c r="K5446" s="101"/>
      <c r="L5446" s="102"/>
      <c r="M5446" s="72"/>
      <c r="N5446" s="72"/>
      <c r="O5446" s="103"/>
    </row>
    <row r="5447" spans="11:15">
      <c r="K5447" s="101"/>
      <c r="L5447" s="102"/>
      <c r="M5447" s="72"/>
      <c r="N5447" s="72"/>
      <c r="O5447" s="103"/>
    </row>
    <row r="5448" spans="11:15">
      <c r="K5448" s="101"/>
      <c r="L5448" s="102"/>
      <c r="M5448" s="72"/>
      <c r="N5448" s="72"/>
      <c r="O5448" s="103"/>
    </row>
    <row r="5449" spans="11:15">
      <c r="K5449" s="101"/>
      <c r="L5449" s="102"/>
      <c r="M5449" s="72"/>
      <c r="N5449" s="72"/>
      <c r="O5449" s="103"/>
    </row>
    <row r="5450" spans="11:15">
      <c r="K5450" s="101"/>
      <c r="L5450" s="102"/>
      <c r="M5450" s="72"/>
      <c r="N5450" s="72"/>
      <c r="O5450" s="103"/>
    </row>
    <row r="5451" spans="11:15">
      <c r="K5451" s="101"/>
      <c r="L5451" s="102"/>
      <c r="M5451" s="72"/>
      <c r="N5451" s="72"/>
      <c r="O5451" s="103"/>
    </row>
    <row r="5452" spans="11:15">
      <c r="K5452" s="101"/>
      <c r="L5452" s="102"/>
      <c r="M5452" s="72"/>
      <c r="N5452" s="72"/>
      <c r="O5452" s="103"/>
    </row>
    <row r="5453" spans="11:15">
      <c r="K5453" s="101"/>
      <c r="L5453" s="102"/>
      <c r="M5453" s="72"/>
      <c r="N5453" s="72"/>
      <c r="O5453" s="103"/>
    </row>
    <row r="5454" spans="11:15">
      <c r="K5454" s="101"/>
      <c r="L5454" s="102"/>
      <c r="M5454" s="72"/>
      <c r="N5454" s="72"/>
      <c r="O5454" s="103"/>
    </row>
    <row r="5455" spans="11:15">
      <c r="K5455" s="101"/>
      <c r="L5455" s="102"/>
      <c r="M5455" s="72"/>
      <c r="N5455" s="72"/>
      <c r="O5455" s="103"/>
    </row>
    <row r="5456" spans="11:15">
      <c r="K5456" s="101"/>
      <c r="L5456" s="102"/>
      <c r="M5456" s="72"/>
      <c r="N5456" s="72"/>
      <c r="O5456" s="103"/>
    </row>
    <row r="5457" spans="11:15">
      <c r="K5457" s="101"/>
      <c r="L5457" s="102"/>
      <c r="M5457" s="72"/>
      <c r="N5457" s="72"/>
      <c r="O5457" s="103"/>
    </row>
  </sheetData>
  <mergeCells count="46">
    <mergeCell ref="A19:H19"/>
    <mergeCell ref="A6:O6"/>
    <mergeCell ref="A8:H8"/>
    <mergeCell ref="A9:H9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VK-Preise 01.01.2023</vt:lpstr>
      <vt:lpstr>Preisstellung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Wallner Johann</dc:creator>
  <cp:lastModifiedBy>Bernard Jules</cp:lastModifiedBy>
  <cp:lastPrinted>2021-02-07T15:13:36Z</cp:lastPrinted>
  <dcterms:created xsi:type="dcterms:W3CDTF">2021-01-03T13:47:45Z</dcterms:created>
  <dcterms:modified xsi:type="dcterms:W3CDTF">2022-11-08T12:51:08Z</dcterms:modified>
</cp:coreProperties>
</file>